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0" yWindow="0" windowWidth="2307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SOPS!$B$1:$L$595</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595" i="1" l="1"/>
  <c r="L590" i="1"/>
  <c r="J590" i="1"/>
  <c r="L586" i="1"/>
  <c r="J586" i="1"/>
  <c r="L582" i="1" l="1"/>
  <c r="J582" i="1"/>
  <c r="L578" i="1"/>
  <c r="J578" i="1"/>
  <c r="L574" i="1"/>
  <c r="J574" i="1"/>
  <c r="L570" i="1"/>
  <c r="J570" i="1"/>
  <c r="L566" i="1"/>
  <c r="J566" i="1"/>
  <c r="L562" i="1"/>
  <c r="J562" i="1"/>
  <c r="L558" i="1"/>
  <c r="J558" i="1"/>
  <c r="L554" i="1"/>
  <c r="J554" i="1"/>
  <c r="L550" i="1"/>
  <c r="J550" i="1"/>
  <c r="L546" i="1"/>
  <c r="J546" i="1"/>
  <c r="L542" i="1"/>
  <c r="J542" i="1"/>
  <c r="L538" i="1"/>
  <c r="J538" i="1"/>
  <c r="L534" i="1"/>
  <c r="J534" i="1"/>
  <c r="L530" i="1"/>
  <c r="J530" i="1"/>
  <c r="L526" i="1"/>
  <c r="J526" i="1"/>
  <c r="L522" i="1"/>
  <c r="J522" i="1"/>
  <c r="L518" i="1"/>
  <c r="J518" i="1"/>
  <c r="L514" i="1"/>
  <c r="J514" i="1"/>
  <c r="L510" i="1"/>
  <c r="J510" i="1"/>
  <c r="L506" i="1"/>
  <c r="J506" i="1"/>
  <c r="L502" i="1"/>
  <c r="J502" i="1"/>
  <c r="L498" i="1"/>
  <c r="J498" i="1"/>
  <c r="L494" i="1"/>
  <c r="J494" i="1"/>
  <c r="L490" i="1"/>
  <c r="J490" i="1"/>
  <c r="J595" i="1" s="1"/>
  <c r="L486" i="1"/>
  <c r="J486" i="1"/>
  <c r="L482" i="1"/>
  <c r="J482" i="1"/>
  <c r="L478" i="1"/>
  <c r="J478" i="1"/>
  <c r="J475"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L475" i="1" s="1"/>
  <c r="J406" i="1"/>
  <c r="J403" i="1"/>
  <c r="L398" i="1"/>
  <c r="J398" i="1"/>
  <c r="L394" i="1"/>
  <c r="J394" i="1"/>
  <c r="L390" i="1"/>
  <c r="J390" i="1"/>
  <c r="L386" i="1"/>
  <c r="L403" i="1" s="1"/>
  <c r="J386" i="1"/>
  <c r="J383" i="1"/>
  <c r="L378" i="1"/>
  <c r="J378" i="1"/>
  <c r="L374" i="1"/>
  <c r="J374" i="1"/>
  <c r="L370" i="1"/>
  <c r="J370" i="1"/>
  <c r="L367" i="1"/>
  <c r="J367" i="1"/>
  <c r="L362" i="1"/>
  <c r="J362" i="1"/>
  <c r="L358" i="1"/>
  <c r="J358" i="1"/>
  <c r="L354" i="1"/>
  <c r="J354" i="1"/>
  <c r="L350" i="1"/>
  <c r="J350" i="1"/>
  <c r="L346" i="1"/>
  <c r="J346" i="1"/>
  <c r="L342" i="1"/>
  <c r="J342" i="1"/>
  <c r="L338" i="1"/>
  <c r="J338" i="1"/>
  <c r="L334" i="1"/>
  <c r="J334" i="1"/>
  <c r="L330" i="1"/>
  <c r="J330" i="1"/>
  <c r="L326" i="1"/>
  <c r="J326" i="1"/>
  <c r="L322" i="1"/>
  <c r="J322" i="1"/>
  <c r="J319"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L319" i="1" s="1"/>
  <c r="J78" i="1"/>
  <c r="L70" i="1"/>
  <c r="J70" i="1"/>
  <c r="L66" i="1"/>
  <c r="J66" i="1"/>
  <c r="L62" i="1"/>
  <c r="J62" i="1"/>
  <c r="L58" i="1"/>
  <c r="J58" i="1"/>
  <c r="L54" i="1"/>
  <c r="J54" i="1"/>
  <c r="L50" i="1"/>
  <c r="J50" i="1"/>
  <c r="L46" i="1"/>
  <c r="J46" i="1"/>
  <c r="L42" i="1"/>
  <c r="L75" i="1" s="1"/>
  <c r="J42" i="1"/>
  <c r="J39" i="1"/>
  <c r="L34" i="1"/>
  <c r="J34" i="1"/>
  <c r="L30" i="1"/>
  <c r="J30" i="1"/>
  <c r="L26" i="1"/>
  <c r="J26" i="1"/>
  <c r="L22" i="1"/>
  <c r="J22" i="1"/>
  <c r="L18" i="1"/>
  <c r="J18" i="1"/>
  <c r="L14" i="1"/>
  <c r="J14" i="1"/>
  <c r="L383" i="1" l="1"/>
  <c r="L39" i="1"/>
  <c r="K2" i="1" s="1"/>
  <c r="J75"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<sst xmlns="http://schemas.openxmlformats.org/spreadsheetml/2006/main" count="1562" uniqueCount="544">
  <si>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</si>
  <si>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</si>
  <si>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</si>
  <si>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</si>
  <si>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</si>
  <si>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</si>
  <si>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</si>
  <si>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</si>
  <si>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</si>
  <si>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</si>
  <si>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</si>
  <si>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</si>
  <si>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</si>
  <si>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</si>
  <si>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</si>
  <si>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</si>
  <si>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</si>
  <si>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</si>
  <si>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</si>
  <si>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</si>
  <si>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</si>
  <si>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</si>
  <si>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</si>
  <si>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</si>
  <si>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</si>
  <si>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</si>
  <si>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</si>
  <si>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</si>
  <si>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</si>
  <si>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</si>
  <si>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</si>
  <si>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</si>
  <si>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</si>
  <si>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</si>
  <si>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</si>
  <si>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</si>
  <si>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</si>
  <si>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</si>
  <si>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</si>
  <si>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</si>
  <si>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</si>
  <si>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</si>
  <si>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</si>
  <si>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</si>
  <si>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</si>
  <si>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</si>
  <si>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</si>
  <si>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</si>
  <si>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</si>
  <si>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</si>
  <si>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</si>
  <si>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</si>
  <si>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</si>
  <si>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</si>
  <si>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</si>
  <si>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</si>
  <si>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</si>
  <si>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</si>
  <si>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</si>
  <si>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</si>
  <si>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</si>
  <si>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</si>
  <si>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</si>
  <si>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</si>
  <si>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</si>
  <si>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</si>
  <si>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</si>
  <si>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</si>
  <si>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</si>
  <si>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</si>
  <si>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</si>
  <si>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</si>
  <si>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</si>
  <si>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</si>
  <si>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</si>
  <si>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</si>
  <si>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</si>
  <si>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</si>
  <si>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</si>
  <si>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</si>
  <si>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</si>
  <si>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</si>
  <si>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</si>
  <si>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</si>
  <si>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</si>
  <si>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</si>
  <si>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</si>
  <si>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</si>
  <si>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</si>
  <si>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</si>
  <si>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</si>
  <si>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</si>
  <si>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</si>
  <si>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</si>
  <si>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</si>
  <si>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</si>
  <si>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</si>
  <si>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</si>
  <si>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</si>
  <si>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</si>
  <si>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</si>
  <si>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</si>
  <si>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</si>
  <si>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</si>
  <si>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</si>
  <si>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</si>
  <si>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</si>
  <si>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</si>
  <si>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 - CNM2.1</t>
  </si>
  <si>
    <t>5423720012</t>
  </si>
  <si>
    <t>S631500727</t>
  </si>
  <si>
    <t>Zákravský Jiří</t>
  </si>
  <si>
    <t>SO 10-10-01</t>
  </si>
  <si>
    <t>ŽST Oldřichov u Duchcova, železniční svršek</t>
  </si>
  <si>
    <t>1.11.2018</t>
  </si>
  <si>
    <t>30.4.2021</t>
  </si>
  <si>
    <t>D</t>
  </si>
  <si>
    <t>Díl:</t>
  </si>
  <si>
    <t>015</t>
  </si>
  <si>
    <t>Poplatky za likvidaci odpadů</t>
  </si>
  <si>
    <t xml:space="preserve">P </t>
  </si>
  <si>
    <t>015150</t>
  </si>
  <si>
    <t>OTSKP-ŽS</t>
  </si>
  <si>
    <t>POPLATKY ZA LIKVIDACŮ ODPADŮ NEKONTAMINOVANÝCH - 17 05 08  ŠTĚRK Z KOLEJIŠTĚ (ODPAD PO RECYKLACI)</t>
  </si>
  <si>
    <t>T</t>
  </si>
  <si>
    <t>1: 6329,745; dle VK/151</t>
  </si>
  <si>
    <t>Technická specifikace položky odpovídá příslušné cenové soustavě</t>
  </si>
  <si>
    <t>015510</t>
  </si>
  <si>
    <t>POPLATKY ZA LIKVIDACŮ ODPADŮ NEBEZPEČNÝCH - 17 05 07*  LOKÁLNĚ ZNEČIŠTĚNÝ ŠTĚRK A ZEMINA Z KOLEJIŠTĚ - (VÝHYBKY)</t>
  </si>
  <si>
    <t>1: 999,0; dle VK/152</t>
  </si>
  <si>
    <t>015520</t>
  </si>
  <si>
    <t>POPLATKY ZA LIKVIDACŮ ODPADŮ NEBEZPEČNÝCH - 17 02 04*  ŽELEZNIČNÍ PRAŽCE DŘEVĚNÉ</t>
  </si>
  <si>
    <t>1: 3143*0,072; dle VK/153, přepočet na tuny</t>
  </si>
  <si>
    <t>015210</t>
  </si>
  <si>
    <t>POPLATKY ZA LIKVIDACŮ ODPADŮ NEKONTAMINOVANÝCH - 17 01 01  ŽELEZNIČNÍ PRAŽCE BETONOVÉ</t>
  </si>
  <si>
    <t>1: 13993*0,270; dle VK/154</t>
  </si>
  <si>
    <t>015250</t>
  </si>
  <si>
    <t>POPLATKY ZA LIKVIDACŮ ODPADŮ NEKONTAMINOVANÝCH - 17 02 03  POLYETYLÉNOVÉ  PODLOŽKY (ŽEL. SVRŠEK)</t>
  </si>
  <si>
    <t>1: 3,17; dle VK/154</t>
  </si>
  <si>
    <t>015260</t>
  </si>
  <si>
    <t>POPLATKY ZA LIKVIDACŮ ODPADŮ NEKONTAMINOVANÝCH - 07 02 99  PRYŽOVÉ PODLOŽKY (ŽEL. SVRŠEK)</t>
  </si>
  <si>
    <t>1: 6,41; dle VK/157</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</si>
  <si>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</si>
  <si>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</si>
  <si>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</si>
  <si>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</si>
  <si>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</si>
  <si>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</si>
  <si>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</si>
  <si>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(4219,645+1452,873)/0,6; dle VK/12+13, přepočet na rozdělení 0,6 m_x000D_
2: 0,803;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</si>
  <si>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</si>
  <si>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R05054cnm2.1</t>
  </si>
  <si>
    <t>PRAŽEC BETONOVÝ  BEZPODKLADNICOVÝ - TYP B 03, vystrojený W14</t>
  </si>
  <si>
    <t>1: 1337,752/0,6; dle VK/14_x000D_
2: 0,413; zaokrouhlení na kusy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</si>
  <si>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</si>
  <si>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</si>
  <si>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</si>
  <si>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4219,645*2*0,06003; dle VK/12, přepočet na tuny_x000D_
2: (152,911+140,004)*2*0,06003; dle VK/23+26,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</si>
  <si>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</si>
  <si>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R0518cnm2.1</t>
  </si>
  <si>
    <t>KOLEJNICE 49 E1 R260</t>
  </si>
  <si>
    <t>1: (1452,873+1337,752)*2*0,04939; dle VK/13+14, přepočet na tuny_x000D_
2: (92,158+70,280)*2*0,04939; dle VK/24+27, přepočet na tuny</t>
  </si>
  <si>
    <t>RD05051cnm2.1</t>
  </si>
  <si>
    <t>doprava PRAŽCů BETONOVÝch  BEZPODKLADNICOVÝch - TYP B 91, vystrojených W 14</t>
  </si>
  <si>
    <t>tkm</t>
  </si>
  <si>
    <t>zajišťuje zhotovitel</t>
  </si>
  <si>
    <t>1: 0,310*(444-13)*9455; počet ks dle položky 201, hmotnost jednoho pražce 0,310 t, z Místa předání Uherský Ostroh na MZ Oldřichov (444-13) km (v trase obvyklé nákladní dopravy).</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</si>
  <si>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</si>
  <si>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RD05054cnm2.1</t>
  </si>
  <si>
    <t>doprava PRAŽCů BETONOVÝch  BEZPODKLADNICOVÝch - TYP B 03, vystrojených W14</t>
  </si>
  <si>
    <t>1: 0,257*(444-13)*2230; počet ks dle položky 202, hmotnost jednoho pražce 0,257 t, z Místa předání Uherský Ostroh na MZ Oldřichov (444-13) km (v trase obvyklé nákladní dopravy).</t>
  </si>
  <si>
    <t>RD0513cnm2.1</t>
  </si>
  <si>
    <t>doprava KOLEJNIC 60 E2 R260</t>
  </si>
  <si>
    <t>1: 541,778*(272-13); tonáž  dle položky 203, z Místa předání České Budějovice na MZ Oldřichov (272-13) km (v trase obvyklé nákladní dopravy).</t>
  </si>
  <si>
    <t>RD0518cnm2.1</t>
  </si>
  <si>
    <t>doprava KOLEJNIC 49 E1 R260</t>
  </si>
  <si>
    <t>1: 291,704*(272-13); tonáž  dle položky 204, z Místa předání České Budějovice na MZ Oldřichov (272-13) km (v trase obvyklé nákladní dopravy).</t>
  </si>
  <si>
    <t>52</t>
  </si>
  <si>
    <t>Zřízení drážního svršku</t>
  </si>
  <si>
    <t>R524352cnm2.1</t>
  </si>
  <si>
    <t>R 201</t>
  </si>
  <si>
    <t>KOLEJ 60 E2 DLOUHÉ PASY, ROZD. "U", BEZSTYKOVÁ, PR. BET. BEZPODKLADNICOVÝ, UP. PRUŽNÉ</t>
  </si>
  <si>
    <t>M</t>
  </si>
  <si>
    <t>1: 4219,645; dle VK/12</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</si>
  <si>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</si>
  <si>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R529352cnm2.1</t>
  </si>
  <si>
    <t>KOLEJ 49 E1 DLOUHÉ PASY, ROZD. "U", BEZSTYKOVÁ, PR. BET. BEZPODKLADNICOVÝ, UP. PRUŽNÉ</t>
  </si>
  <si>
    <t>1: 1452,873; dle VK/13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</si>
  <si>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</si>
  <si>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R529352acnm2.1</t>
  </si>
  <si>
    <t>KOLEJ 49 E1 DLOUHÉ PASY, ROZD. "U", BEZSTYKOVÁ, PR. BET. BEZPODKLADNICOVÝ odlehčený, UP. PRUŽNÉ</t>
  </si>
  <si>
    <t>1: 1337,752; dle VK/14, pražce B03</t>
  </si>
  <si>
    <t>R52D241a</t>
  </si>
  <si>
    <t>KOLEJ R 65 REGENEROVANÁ, ROZD. "D", BEZSTYKOVÁ, PR. BET. PODKLADNICOVÝ UŽITÝ, UP. pružné</t>
  </si>
  <si>
    <t>1: 88,001; dle VK/15</t>
  </si>
  <si>
    <t>1. Položka obsahuje:_x000D_
 - ověření kvality vyzískaných materiálů s případnou regenerací do předpisového stavu_x000D_
 - defektoskopické zkoušky kolejnic, jsou-li vyžadovány_x000D_
 - dodávku uvedeného typu kolejnic, pražců (popř. mostnic), upevňovadel a drobného kolejiva v uvedeném rozdělení koleje pro normální rozchod kolejí (1435 mm)_x000D_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zřízení kolejového lože_x000D_
 - svařování kolejnic do bezstykové koleje_x000D_
 - broušení koleje_x000D_
 - případnou dodávku a montáž pražcových kotev_x000D_
 - následnou úpravu směrového a výškového uspořádání koleje_x000D_
3. Způsob měření:_x000D_
Měří se délka koleje ve smyslu ČSN 73 6360, tj. v ose koleje.</t>
  </si>
  <si>
    <t>52D241</t>
  </si>
  <si>
    <t>KOLEJ R 65 REGENEROVANÁ, ROZD. "D", BEZSTYKOVÁ, PR. BET. PODKLADNICOVÝ UŽITÝ, UP. TUHÉ</t>
  </si>
  <si>
    <t>1: 150,483; dle VK/16</t>
  </si>
  <si>
    <t>52A241</t>
  </si>
  <si>
    <t>KOLEJ 49 E1 REGENEROVANÁ, ROZD. "D", BEZSTYKOVÁ, PR. BET. PODKLADNICOVÝ UŽITÝ, UP. TUHÉ</t>
  </si>
  <si>
    <t>1: 37,943; dle VK/17</t>
  </si>
  <si>
    <t>52A141</t>
  </si>
  <si>
    <t>KOLEJ 49 E1 REGENEROVANÁ, ROZD. "C", BEZSTYKOVÁ, PR. BET. PODKLADNICOVÝ UŽITÝ, UP. TUHÉ</t>
  </si>
  <si>
    <t>1: 141,835; dle VK/18, SB8P_x000D_
2: 52,900; dle VK/20, SB6</t>
  </si>
  <si>
    <t>R52A141a</t>
  </si>
  <si>
    <t>KOLEJ 49 E1 REGENEROVANÁ, ROZD. "C", BEZSTYKOVÁ, PR. BET. PODKLADNICOVÝ UŽITÝ, UP. pružné</t>
  </si>
  <si>
    <t>1: 78,363; dle VK/19</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</si>
  <si>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</si>
  <si>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R52A311a</t>
  </si>
  <si>
    <t>KOLEJ 49 E1 REGENEROVANÁ, ROZD. "U", BEZSTYKOVÁ, PR. DŘ., UP. pružné</t>
  </si>
  <si>
    <t>1: 10,723; dle VK/21</t>
  </si>
  <si>
    <t>52A311</t>
  </si>
  <si>
    <t>KOLEJ 49 E1 REGENEROVANÁ, ROZD. "U", BEZSTYKOVÁ, PR. DŘ., UP. TUHÉ</t>
  </si>
  <si>
    <t>1: 3,6; dle VK/22</t>
  </si>
  <si>
    <t>R524372cnm2.1</t>
  </si>
  <si>
    <t>KOLEJ 60 E2 DLOUHÉ PASY, ROZD. "U", BEZSTYKOVÁ, PR. BET. VÝHYBKOVÝ KRÁTKÝ, UP. PRUŽNÉ</t>
  </si>
  <si>
    <t>1: 152,911; dle VK/23</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</si>
  <si>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</si>
  <si>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R529372cnm2.1</t>
  </si>
  <si>
    <t>KOLEJ 49 E1 DLOUHÉ PASY, ROZD. "U", BEZSTYKOVÁ, PR. BET. VÝHYBKOVÝ KRÁTKÝ, UP. PRUŽNÉ</t>
  </si>
  <si>
    <t>1: 92,158; dle VK/24</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</si>
  <si>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</si>
  <si>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52B372</t>
  </si>
  <si>
    <t>KOLEJ 49 E1 REGENEROVANÁ DLOUHÉ PASY, ROZD. "U", BEZSTYKOVÁ, PR. BET. VÝHYBKOVÝ KRÁTKÝ, UP. PRUŽNÉ</t>
  </si>
  <si>
    <t>1: 8,400; dle VK/25</t>
  </si>
  <si>
    <t>R524392cnm2.1</t>
  </si>
  <si>
    <t>KOLEJ 60 E2 DLOUHÉ PASY, ROZD. "U", BEZSTYKOVÁ, PR. BET. VÝHYBKOVÝ DLOUHÝ, UP. PRUŽNÉ</t>
  </si>
  <si>
    <t>1: 140,004; dle VK/26</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</si>
  <si>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</si>
  <si>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R529392cnm2.1</t>
  </si>
  <si>
    <t>KOLEJ 49 E1 DLOUHÉ PASY, ROZD. "U", BEZSTYKOVÁ, PR. BET. VÝHYBKOVÝ DLOUHÝ, UP. PRUŽNÉ</t>
  </si>
  <si>
    <t>1: 70,280; dle VK/27</t>
  </si>
  <si>
    <t>52B392</t>
  </si>
  <si>
    <t>KOLEJ 49 E1 REGENEROVANÁ DLOUHÉ PASY, ROZD. "U", BEZSTYKOVÁ, PR. BET. VÝHYBKOVÝ DLOUHÝ, UP. PRUŽNÉ</t>
  </si>
  <si>
    <t>1: 7,280; dle VK/28</t>
  </si>
  <si>
    <t>5331G3</t>
  </si>
  <si>
    <t>J 60 1:18,5-1200, PR. BET., UP. PRUŽNÉ</t>
  </si>
  <si>
    <t>1: 1; dle VK/51</t>
  </si>
  <si>
    <t>5331E3</t>
  </si>
  <si>
    <t>J 60 1:14-760, PR. BET., UP. PRUŽNÉ</t>
  </si>
  <si>
    <t>1: 4; dle VK/52</t>
  </si>
  <si>
    <t>5331C3</t>
  </si>
  <si>
    <t>J 60 1:12-500, PR. BET., UP. PRUŽNÉ</t>
  </si>
  <si>
    <t>1: 8; dle VK/53</t>
  </si>
  <si>
    <t>533193</t>
  </si>
  <si>
    <t>J 60 1:11-300, PR. BET., UP. PRUŽNÉ</t>
  </si>
  <si>
    <t>1: 1; dle VK/54</t>
  </si>
  <si>
    <t>5332C3</t>
  </si>
  <si>
    <t>J 49 1:12-500, PR. BET., UP. PRUŽNÉ</t>
  </si>
  <si>
    <t>1: 2; dle VK/55</t>
  </si>
  <si>
    <t>533273</t>
  </si>
  <si>
    <t>J 49 1:9-300, PR. BET., UP. PRUŽNÉ</t>
  </si>
  <si>
    <t>1: 7; dle VK/56</t>
  </si>
  <si>
    <t>533253</t>
  </si>
  <si>
    <t>J 49 1:9-190, PR. BET., UP. PRUŽNÉ</t>
  </si>
  <si>
    <t>1: 1; dle VK/57</t>
  </si>
  <si>
    <t>539102</t>
  </si>
  <si>
    <t>ZVLÁŠTNÍ VYBAVENÍ VÝHYBEK, PRAŽCE ŽLABOVÉ, SESTAVA 2 KS</t>
  </si>
  <si>
    <t>KPL</t>
  </si>
  <si>
    <t>1: 9; dle VK/58</t>
  </si>
  <si>
    <t>539103</t>
  </si>
  <si>
    <t>ZVLÁŠTNÍ VYBAVENÍ VÝHYBEK, PRAŽCE ŽLABOVÉ, SESTAVA 3 KS</t>
  </si>
  <si>
    <t>1: 5; dle VK/59</t>
  </si>
  <si>
    <t>539710</t>
  </si>
  <si>
    <t>ZVLÁŠTNÍ VYBAVENÍ VÝHYBEK, PŘÍPLATEK ZA KONSTRUKCI A VÝROBU OBLOUKOVÉ VÝHYBKY</t>
  </si>
  <si>
    <t>1: 5; dle VK/60</t>
  </si>
  <si>
    <t>75C871</t>
  </si>
  <si>
    <t>KOLEJOVÁ PROPOJKA VÝHYBKOVÁ - DODÁVKA</t>
  </si>
  <si>
    <t>1: 68+8+2; dle VK/61+62+63</t>
  </si>
  <si>
    <t>75C877</t>
  </si>
  <si>
    <t>KOLEJOVÁ PROPOJKA VÝHYBKOVÁ - MONTÁŽ</t>
  </si>
  <si>
    <t>53931C</t>
  </si>
  <si>
    <t>ZVLÁŠTNÍ VYBAVENÍ VÝHYBEK, TEPELNĚ OPRACOVANÝ JAZYK S OPORNICÍ 60 E2 PRO TVAR 1:12-500</t>
  </si>
  <si>
    <t>1: 4; dle přílohy 7</t>
  </si>
  <si>
    <t>53931E</t>
  </si>
  <si>
    <t>ZVLÁŠTNÍ VYBAVENÍ VÝHYBEK, TEPELNĚ OPRACOVANÝ JAZYK S OPORNICÍ 60 E2 PRO TVAR 1:14-760</t>
  </si>
  <si>
    <t>1: 6; dle přílohy 7</t>
  </si>
  <si>
    <t>53931G</t>
  </si>
  <si>
    <t>ZVLÁŠTNÍ VYBAVENÍ VÝHYBEK, TEPELNĚ OPRACOVANÝ JAZYK S OPORNICÍ 60 E2 PRO TVAR 1:18,5-1200</t>
  </si>
  <si>
    <t>1: 2; dle přílohy 7</t>
  </si>
  <si>
    <t>539327</t>
  </si>
  <si>
    <t>ZVLÁŠTNÍ VYBAVENÍ VÝHYBEK, TEPELNĚ OPRACOVANÝ JAZYK S OPORNICÍ 49 E1 PRO TVAR 1:9-300</t>
  </si>
  <si>
    <t>53932C</t>
  </si>
  <si>
    <t>ZVLÁŠTNÍ VYBAVENÍ VÝHYBEK, TEPELNĚ OPRACOVANÝ JAZYK S OPORNICÍ 49 E1 PRO TVAR 1:12-500</t>
  </si>
  <si>
    <t>53940G</t>
  </si>
  <si>
    <t>ZVLÁŠTNÍ VYBAVENÍ VÝHYBEK, VÁLEČKOVÉ STOLIČKY NADZVEDÁVACÍ (BEZ ROZLIŠENÍ PROFILU KOLEJNIC) PRO TVAR - 1:18,5-1200</t>
  </si>
  <si>
    <t>1: 1; dle VK/65</t>
  </si>
  <si>
    <t>53940E</t>
  </si>
  <si>
    <t>ZVLÁŠTNÍ VYBAVENÍ VÝHYBEK, VÁLEČKOVÉ STOLIČKY NADZVEDÁVACÍ (BEZ ROZLIŠENÍ PROFILU KOLEJNIC) PRO TVAR - 1:14-760</t>
  </si>
  <si>
    <t>1: 4; dle VK/66</t>
  </si>
  <si>
    <t>53940C</t>
  </si>
  <si>
    <t>ZVLÁŠTNÍ VYBAVENÍ VÝHYBEK, VÁLEČKOVÉ STOLIČKY NADZVEDÁVACÍ (BEZ ROZLIŠENÍ PROFILU KOLEJNIC) PRO TVAR - 1:12-500</t>
  </si>
  <si>
    <t>1: 10; dle VK/67</t>
  </si>
  <si>
    <t>539409</t>
  </si>
  <si>
    <t>ZVLÁŠTNÍ VYBAVENÍ VÝHYBEK, VÁLEČKOVÉ STOLIČKY NADZVEDÁVACÍ (BEZ ROZLIŠENÍ PROFILU KOLEJNIC) PRO TVAR - 1:11-300</t>
  </si>
  <si>
    <t>1: 1; dle VK/68</t>
  </si>
  <si>
    <t>539407</t>
  </si>
  <si>
    <t>ZVLÁŠTNÍ VYBAVENÍ VÝHYBEK, VÁLEČKOVÉ STOLIČKY NADZVEDÁVACÍ (BEZ ROZLIŠENÍ PROFILU KOLEJNIC) PRO TVAR - 1:9-300</t>
  </si>
  <si>
    <t>1: 7; dle VK/69</t>
  </si>
  <si>
    <t>539405</t>
  </si>
  <si>
    <t>ZVLÁŠTNÍ VYBAVENÍ VÝHYBEK, VÁLEČKOVÉ STOLIČKY NADZVEDÁVACÍ (BEZ ROZLIŠENÍ PROFILU KOLEJNIC) PRO TVAR - 1:9-190</t>
  </si>
  <si>
    <t>1: 1; dle VK/70</t>
  </si>
  <si>
    <t>539511</t>
  </si>
  <si>
    <t>ZVLÁŠTNÍ VYBAVENÍ VÝHYBEK, VÁLEČKOVÁ STOLIČKA DOTLAČOVACÍ</t>
  </si>
  <si>
    <t>1: 24; dle VK/71</t>
  </si>
  <si>
    <t>539540</t>
  </si>
  <si>
    <t>ZVLÁŠTNÍ VYBAVENÍ VÝHYBEK, ČELISŤOVÝ ZÁVĚR</t>
  </si>
  <si>
    <t>1: 45; dle VK/72_x000D_
2: +0,06 Kč haléřové vyrovnání</t>
  </si>
  <si>
    <t>539211</t>
  </si>
  <si>
    <t>ZVLÁŠTNÍ VYBAVENÍ VÝHYBEK, LIS 60 E2 TEPELNĚ OPRACOVANÝ PŘÍMÝ</t>
  </si>
  <si>
    <t>1: 1*2; dle VK/78</t>
  </si>
  <si>
    <t>539212</t>
  </si>
  <si>
    <t>ZVLÁŠTNÍ VYBAVENÍ VÝHYBEK, LIS 60 E2 TEPELNĚ OPRACOVANÝ OHNUTÝ</t>
  </si>
  <si>
    <t>1: 13*2; dle VK/79</t>
  </si>
  <si>
    <t>512550</t>
  </si>
  <si>
    <t>KOLEJOVÉ LOŽE - ZŘÍZENÍ Z KAMENIVA HRUBÉHO DRCENÉHO (ŠTĚRK)</t>
  </si>
  <si>
    <t>M3</t>
  </si>
  <si>
    <t>1: 20244,455; dle VK/31</t>
  </si>
  <si>
    <t>513550</t>
  </si>
  <si>
    <t>KOLEJOVÉ LOŽE - DOPLNĚNÍ Z KAMENIVA HRUBÉHO DRCENÉHO (ŠTĚRK)</t>
  </si>
  <si>
    <t>1: 238,351; dle VK/33</t>
  </si>
  <si>
    <t>515000</t>
  </si>
  <si>
    <t>KOLEJOVÉ LOŽE - ZPEVNĚNÍ PRYSKYŘICÍ</t>
  </si>
  <si>
    <t>1: 176*0,5; dle VK/84</t>
  </si>
  <si>
    <t>542121</t>
  </si>
  <si>
    <t>SMĚROVÉ A VÝŠKOVÉ VYROVNÁNÍ KOLEJE NA PRAŽCÍCH BETONOVÝCH DO 0,05 M</t>
  </si>
  <si>
    <t>1: 967,326; dle VK/29</t>
  </si>
  <si>
    <t>542211</t>
  </si>
  <si>
    <t>SMĚROVÉ A VÝŠKOVÉ VYROVNÁNÍ VÝHYBKOVÉ KONSTRUKCE NA PRAŽCÍCH DŘEVĚNÝCH DO 0,05 M</t>
  </si>
  <si>
    <t>1: 167,679; dle VK/30</t>
  </si>
  <si>
    <t>549311</t>
  </si>
  <si>
    <t>ZRUŠENÍ A ZNOVUZŘÍZENÍ BEZSTYKOVÉ KOLEJE NA NEDEMONTOVANÝCH ÚSECÍCH V KOLEJI</t>
  </si>
  <si>
    <t>1: 1395,0; dle VK/35</t>
  </si>
  <si>
    <t>545111</t>
  </si>
  <si>
    <t>SVAR KOLEJNIC (STEJNÉHO TVARU) 60 E2, R 65 JEDNOTLIVĚ</t>
  </si>
  <si>
    <t>1: (13+2+1)*2*2; dle tabulky 6, počet úseků U60 *2 konce*2 kolejnice</t>
  </si>
  <si>
    <t>545112</t>
  </si>
  <si>
    <t>SVAR KOLEJNIC (STEJNÉHO TVARU) 60 E2, R 65 SPOJITĚ</t>
  </si>
  <si>
    <t>1: 158-64; dle VK/37, odpočet jednotlivých_x000D_
2: 22; dle VK/38, jednotlivé odečteny v předchozím řádku_x000D_
3: 200; dle VK/40 výhybky</t>
  </si>
  <si>
    <t>545121</t>
  </si>
  <si>
    <t>SVAR KOLEJNIC (STEJNÉHO TVARU) 49 E1, T JEDNOTLIVĚ</t>
  </si>
  <si>
    <t>1: (6+7+1+2+2+1+2+1)*2*2; dle tabulky 6, počet úseků S49 *2 konce*2 kolejnice</t>
  </si>
  <si>
    <t>545122</t>
  </si>
  <si>
    <t>SVAR KOLEJNIC (STEJNÉHO TVARU) 49 E1, T SPOJITĚ</t>
  </si>
  <si>
    <t>1: 128-88; dle VK/39, odpočet jednotlivých_x000D_
2: 140; dle VK/41, výhybky</t>
  </si>
  <si>
    <t>545210</t>
  </si>
  <si>
    <t>SVAR PŘECHODOVÝ (PŘECHODOVÁ KOLEJNICE) 49 E1/60 E2</t>
  </si>
  <si>
    <t>1: 7*2; dle VK/48, převod z párů na kusy</t>
  </si>
  <si>
    <t>543211</t>
  </si>
  <si>
    <t>VÝMĚNA JEDNOTLIVÉHO PRAŽCE DŘEVĚNÉHO, UPEVNĚNÍ TUHÉ</t>
  </si>
  <si>
    <t>1: 5; dle VK/42</t>
  </si>
  <si>
    <t>543411</t>
  </si>
  <si>
    <t>VÝMĚNA UPEVNĚNÍ (ŠROUBŮ, SPON, SVĚREK, KROUŽKŮ) TUHÉHO</t>
  </si>
  <si>
    <t>PÁR</t>
  </si>
  <si>
    <t>2: 482; dle VK/44</t>
  </si>
  <si>
    <t>543430</t>
  </si>
  <si>
    <t>VÝMĚNA PODLOŽEK POD KOLEJNICEMI</t>
  </si>
  <si>
    <t>1: 1923; dle VK/43</t>
  </si>
  <si>
    <t>543412</t>
  </si>
  <si>
    <t>VÝMĚNA UPEVNĚNÍ (ŠROUBŮ, SPON, SVĚREK, KROUŽKŮ) PRUŽNÉHO</t>
  </si>
  <si>
    <t>1: 631; dle VK/45</t>
  </si>
  <si>
    <t>549111</t>
  </si>
  <si>
    <t>BROUŠENÍ KOLEJE A VÝHYBEK</t>
  </si>
  <si>
    <t>1: 4617,437+1531,749; dle VK/46+73</t>
  </si>
  <si>
    <t>549210</t>
  </si>
  <si>
    <t>PRAŽCOVÁ KOTVA V NOVĚ ZŘIZOVANÉ KOLEJI</t>
  </si>
  <si>
    <t>1: 167; dle VK/47</t>
  </si>
  <si>
    <t>544</t>
  </si>
  <si>
    <t>Izolované styky</t>
  </si>
  <si>
    <t>549510</t>
  </si>
  <si>
    <t>ŘEZÁNÍ KOLEJNIC BEZ OHLEDU NA TVAR</t>
  </si>
  <si>
    <t>1: (31+1+4+5)*2*2; dle VK/74+75+76+77, vyříznutí kolejnice pro vložení IS_x000D_
2: 2*2*2; dle VK/80</t>
  </si>
  <si>
    <t>544311</t>
  </si>
  <si>
    <t>IZOLOVANÝ STYK LEPENÝ STANDARDNÍ DÉLKY (3,4-8,0 M), TEPELNĚ OPRACOVANÝ, TVARU 60 E2 NEBO R 65</t>
  </si>
  <si>
    <t>1: 31*2; dle VK/74</t>
  </si>
  <si>
    <t>544321</t>
  </si>
  <si>
    <t>IZOLOVANÝ STYK LEPENÝ STANDARDNÍ DÉLKY (3,4-8,0 M), TEPELNĚ NEOPRACOVANÝ, TVARU 60 E2 NEBO R 65</t>
  </si>
  <si>
    <t>1: 1*2; dle VK/75</t>
  </si>
  <si>
    <t>544312</t>
  </si>
  <si>
    <t>IZOLOVANÝ STYK LEPENÝ STANDARDNÍ DÉLKY (3,4-8,0 M), TEPELNĚ OPRACOVANÝ, TVARU 49 E1</t>
  </si>
  <si>
    <t>1: 4*2; dle VK/76</t>
  </si>
  <si>
    <t>544322</t>
  </si>
  <si>
    <t>IZOLOVANÝ STYK LEPENÝ STANDARDNÍ DÉLKY (3,4-8,0 M), TEPELNĚ NEOPRACOVANÝ, TVARU 49 E1</t>
  </si>
  <si>
    <t>1: 5*2; dle VK/77</t>
  </si>
  <si>
    <t>1: 31*2*2; dle VK/74_x000D_
2: 1*2*2; dle VK/75</t>
  </si>
  <si>
    <t>1: 4*2*2; dle VK/76_x000D_
2: 5*2*2; dle VK/77_x000D_
3: 2*2*2; dle VK/80</t>
  </si>
  <si>
    <t>543331</t>
  </si>
  <si>
    <t>VÝMĚNA KOLEJNICE 49 E1 JEDNOTLIVĚ</t>
  </si>
  <si>
    <t>1: 2*5; dle VK/80</t>
  </si>
  <si>
    <t>75C881</t>
  </si>
  <si>
    <t>MEZIKOLEJOVÁ LANOVÁ PROPOJKA (DO 3 LAN DO DÉLKY 7 M) - DODÁVKA</t>
  </si>
  <si>
    <t>1: 2*2; dle VK/81_x000D_
2: 18*2; dle VK/82</t>
  </si>
  <si>
    <t>75C887</t>
  </si>
  <si>
    <t>MEZIKOLEJOVÁ LANOVÁ PROPOJKA (DO 3 LAN DO DÉLKY 7 M) - MONTÁŽ</t>
  </si>
  <si>
    <t>543440</t>
  </si>
  <si>
    <t>VÝMĚNA OCELOVÝCH A PLASTOVÝCH SPOJEK</t>
  </si>
  <si>
    <t>1: 18*2; dle VK/82, plastové spojky za ocelové</t>
  </si>
  <si>
    <t>549</t>
  </si>
  <si>
    <t>542311</t>
  </si>
  <si>
    <t>NÁSLEDNÁ ÚPRAVA SMĚROVÉHO A VÝŠKOVÉHO USPOŘÁDÁNÍ KOLEJE - PRAŽCE DŘEVĚNÉ NEBO OCELOVÉ</t>
  </si>
  <si>
    <t>1: 14,323; dle VK/85</t>
  </si>
  <si>
    <t>542312</t>
  </si>
  <si>
    <t>NÁSLEDNÁ ÚPRAVA SMĚROVÉHO A VÝŠKOVÉHO USPOŘÁDÁNÍ KOLEJE - PRAŽCE BETONOVÉ</t>
  </si>
  <si>
    <t>1: 7813,264; dle VK/86</t>
  </si>
  <si>
    <t>542322</t>
  </si>
  <si>
    <t>NÁSLEDNÁ ÚPRAVA SMĚROVÉHO A VÝŠKOVÉHO USPOŘÁDÁNÍ VÝHYBKOVÉ KONSTRUKCE - PRAŽCE BETONOVÉ</t>
  </si>
  <si>
    <t>1: 1531,749; dle VK/87</t>
  </si>
  <si>
    <t>92</t>
  </si>
  <si>
    <t>Doplňující konstrukce a práce na železnici</t>
  </si>
  <si>
    <t>923131</t>
  </si>
  <si>
    <t>NÁMEZNÍK</t>
  </si>
  <si>
    <t>1: 28; dle VK/83</t>
  </si>
  <si>
    <t>R925120mj</t>
  </si>
  <si>
    <t>DRÁŽNÍ STEZKY TL. PŘES 50 MM</t>
  </si>
  <si>
    <t>m3</t>
  </si>
  <si>
    <t>1: 4439,185; dle VK/32, frakce 31,5/63</t>
  </si>
  <si>
    <t>1. Položka obsahuje:_x000D_
 - kompletní provedení konstrukce s dodáním materiálu_x000D_
 - urovnání povrchu do předepsaného tvaru, případně i ruční hutnění a výplň nerovností a prohlubní_x000D_
 - zhutnění na předepsanou míru bez ohledu na způsob provádění_x000D_
 - příplatky za ztížené podmínky vyskytující se při zřízení drážních stezek, např. za překážky na straně koleje ap._x000D_
_x000D_
3. Způsob měření:_x000D_
Měří se průřezová plocha ve dvou příčných profilech a násobí se vzdáleností mezi těmito profily.</t>
  </si>
  <si>
    <t>R925920mj</t>
  </si>
  <si>
    <t>DRÁŽNÍ STEZKY Z JINÉHO MATERIÁLU TL. PŘES 50 MM</t>
  </si>
  <si>
    <t>1: 775,040; dle VK/32a, užitý materiál frakce 31,5/63</t>
  </si>
  <si>
    <t>925110</t>
  </si>
  <si>
    <t>DRÁŽNÍ STEZKY Z DRTI TL. DO 50 MM</t>
  </si>
  <si>
    <t>M2</t>
  </si>
  <si>
    <t>1: 10285,000; dle VK//34, frakce 4/16</t>
  </si>
  <si>
    <t>96</t>
  </si>
  <si>
    <t>Bourání a demontáže</t>
  </si>
  <si>
    <t>965113</t>
  </si>
  <si>
    <t>DEMONTÁŽ KOLEJE NA BETONOVÝCH PRAŽCÍCH DO KOLEJOVÝCH POLÍ S ODVOZEM NA MONTÁŽNÍ ZÁKLADNU S NÁSLEDNÝM - ROZEBRÁNÍM</t>
  </si>
  <si>
    <t>1: 9805,086; dle VK/1</t>
  </si>
  <si>
    <t>965114</t>
  </si>
  <si>
    <t>DEMONTÁŽ KOLEJE NA BETONOVÝCH PRAŽCÍCH ROZEBRÁNÍM DO SOUČÁSTÍ</t>
  </si>
  <si>
    <t>1: 172,146; dle VK/3</t>
  </si>
  <si>
    <t>965116</t>
  </si>
  <si>
    <t>DEMONTÁŽ KOLEJE NA BETONOVÝCH PRAŽCÍCH - ODVOZ ROZEBRANÝCH SOUČÁSTÍ (Z MÍSTA DEMONTÁŽE NEBO Z - MONTÁŽNÍ ZÁKLADNY) K LIKVIDACI</t>
  </si>
  <si>
    <t>TKM</t>
  </si>
  <si>
    <t>1: 13993*0,270*5; dle VK/154, přepočet na tuny, z MDZ oldřichov na RS Teplice- Řetenice 5 km_x000D_
2: (3,171+6,412)*27; dle VK/156+157, z MDZ Oldřichov na skládku Růžodol 27 km_x000D_
3: ocelové šrotové součásti u výhybek</t>
  </si>
  <si>
    <t>965123</t>
  </si>
  <si>
    <t>DEMONTÁŽ KOLEJE NA DŘEVĚNÝCH PRAŽCÍCH DO KOLEJOVÝCH POLÍ S ODVOZEM NA MONTÁŽNÍ ZÁKLADNU S NÁSLEDNÝM - ROZEBRÁNÍM</t>
  </si>
  <si>
    <t>1: 721,671; dle VK/2</t>
  </si>
  <si>
    <t>965124</t>
  </si>
  <si>
    <t>DEMONTÁŽ KOLEJE NA DŘEVĚNÝCH PRAŽCÍCH ROZEBRÁNÍM DO SOUČÁSTÍ</t>
  </si>
  <si>
    <t>1: 170,348; dle VK/4</t>
  </si>
  <si>
    <t>965126</t>
  </si>
  <si>
    <t>DEMONTÁŽ KOLEJE NA DŘEVĚNÝCH PRAŽCÍCH - ODVOZ ROZEBRANÝCH SOUČÁSTÍ (Z MÍSTA DEMONTÁŽE NEBO Z - MONTÁŽNÍ ZÁKLADNY) K LIKVIDACI</t>
  </si>
  <si>
    <t>1: 3143*0,072*27; dle VK/153 dř. pražce, převod na tuny, skládka Růžodol 27 km z MDZ Oldřichov_x000D_
2: podložky u bet pražců, ocel šrotové součásti u výhybek</t>
  </si>
  <si>
    <t>965223</t>
  </si>
  <si>
    <t>DEMONTÁŽ VÝHYBKOVÉ KONSTRUKCE NA DŘEVĚNÝCH PRAŽCÍCH DO KOLEJOVÝCH POLÍ S ODVOZEM NA MONTÁŽNÍ - ZÁKLADNU S NÁSLEDNÝM ROZEBRÁNÍM</t>
  </si>
  <si>
    <t>1: 2089,204; dle VK/5</t>
  </si>
  <si>
    <t>965226</t>
  </si>
  <si>
    <t>DEMONTÁŽ VÝHYBKOVÉ KONSTRUKCE NA DŘEVĚNÝCH PRAŽCÍCH - ODVOZ ROZEBRANÝCH SOUČÁSTÍ (Z MÍSTA DEMONTÁŽE - NEBO Z MONTÁŽNÍ ZÁKLADNY) K LIKVIDACI</t>
  </si>
  <si>
    <t>1: 1396,120*8; dle VK/155, ocelový šrot z MDZ do výkupny Duchcov 8 km</t>
  </si>
  <si>
    <t>965010</t>
  </si>
  <si>
    <t>ODSTRANĚNÍ KOLEJOVÉHO LOŽE A DRÁŽNÍCH STEZEK</t>
  </si>
  <si>
    <t>1: 12810,465+555; dle VK/8+9</t>
  </si>
  <si>
    <t>965021</t>
  </si>
  <si>
    <t>ODSTRANĚNÍ KOLEJOVÉHO LOŽE A DRÁŽNÍCH STEZEK - ODVOZ NA SKLÁDKU</t>
  </si>
  <si>
    <t>M3KM</t>
  </si>
  <si>
    <t>1: 555,0*27; dle VK/9, kontaminované lože z výhybek, skládka 27 km,</t>
  </si>
  <si>
    <t>965022</t>
  </si>
  <si>
    <t>ODSTRANĚNÍ KOLEJOVÉHO LOŽE A DRÁŽNÍCH STEZEK - ODVOZ NA MEZIDEPONII</t>
  </si>
  <si>
    <t>1: 1500*1,0; část dle VK/8, na mzdp 1 km v obvodu stanice_x000D_
2: dle poznámky v listu 1_rekapituace</t>
  </si>
  <si>
    <t>965023</t>
  </si>
  <si>
    <t>ODSTRANĚNÍ KOLEJOVÉHO LOŽE A DRÁŽNÍCH STEZEK - ODVOZ NA RECYKLACI</t>
  </si>
  <si>
    <t>1: (12810,465-1500)*2; část dle VK/8 k recyklaci na RZ Oldřichov 2 km_x000D_
2: po odpočtu štěrku, který jde na mzdp</t>
  </si>
  <si>
    <t>12573A</t>
  </si>
  <si>
    <t>VYKOPÁVKY ZE ZEMNÍKŮ A SKLÁDEK TŘ. I - BEZ DOPRAVY</t>
  </si>
  <si>
    <t>1: 2329; dle přílohy 3, naložení odpadu- výsivek po recyklaci lože</t>
  </si>
  <si>
    <t>12573B</t>
  </si>
  <si>
    <t>VYKOPÁVKY ZE ZEMNÍKŮ A SKLÁDEK TŘ. I - DOPRAVA</t>
  </si>
  <si>
    <t>1: 2329*27; dle přílohy 3, odvoz odpadu- výsivek po recyklaci lože, skládka 27 km</t>
  </si>
  <si>
    <t>18130</t>
  </si>
  <si>
    <t>ÚPRAVA PLÁNĚ BEZ ZHUTNĚNÍ</t>
  </si>
  <si>
    <t>1: 10320,300; dle VK/11</t>
  </si>
  <si>
    <t>965831</t>
  </si>
  <si>
    <t>DEMONTÁŽ NÁMEZNÍKU</t>
  </si>
  <si>
    <t>1: 34; dle VK/10</t>
  </si>
  <si>
    <t>965832</t>
  </si>
  <si>
    <t>DEMONTÁŽ NÁMEZNÍKU - ODVOZ (NA LIKVIDACI ODPADŮ NEBO JINÉ URČENÉ MÍSTO)</t>
  </si>
  <si>
    <t>1: 34*0,056*5; dle VK/10, převod na tuny dle katalogu, RS Teplice- Řetenice 5 km</t>
  </si>
  <si>
    <t>99</t>
  </si>
  <si>
    <t>Provizorní stavy</t>
  </si>
  <si>
    <t>1: 153,683; dle VK/121</t>
  </si>
  <si>
    <t>1: 60,898; dle VK/122</t>
  </si>
  <si>
    <t>1: 19,8; dle VK/123_x000D_
2: 14,568; dle VK/126, srovnatelně pro dlouhé pražce</t>
  </si>
  <si>
    <t>R525251</t>
  </si>
  <si>
    <t>KOLEJ 60 E2 REGENEROVANÁ, ROZD. "D", BEZSTYKOVÁ, PR. bet.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</si>
  <si>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</si>
  <si>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525311</t>
  </si>
  <si>
    <t>KOLEJ 60 E2 REGENEROVANÁ, ROZD. "U", BEZSTYKOVÁ, PR. DŘ., UP. TUHÉ</t>
  </si>
  <si>
    <t>1: 10,200; dle VK/125_x000D_
2: 7,280; dle VK/127 srovnatelně pro dlouhé pražce</t>
  </si>
  <si>
    <t>965122</t>
  </si>
  <si>
    <t>DEMONTÁŽ KOLEJE NA DŘEVĚNÝCH PRAŽCÍCH DO KOLEJOVÝCH POLÍ S ODVOZEM NA MONTÁŽNÍ ZÁKLADNU BEZ - NÁSLEDNÉHO ROZEBRÁNÍ</t>
  </si>
  <si>
    <t>1: 19,8+10,2+14,568+7,280; dle VK/123+125+126+127</t>
  </si>
  <si>
    <t>965112</t>
  </si>
  <si>
    <t>DEMONTÁŽ KOLEJE NA BETONOVÝCH PRAŽCÍCH DO KOLEJOVÝCH POLÍ S ODVOZEM NA MONTÁŽNÍ ZÁKLADNU BEZ - NÁSLEDNÉHO ROZEBRÁNÍ</t>
  </si>
  <si>
    <t>1: 153,683+60,898+130,737; dle VK/121+122+124</t>
  </si>
  <si>
    <t>533351</t>
  </si>
  <si>
    <t>J S 49 1:9-190, PR. DŘ., UP. TUHÉ</t>
  </si>
  <si>
    <t>1: 1; dle VK/128</t>
  </si>
  <si>
    <t>534351</t>
  </si>
  <si>
    <t>REGENEROVANÁ J S 49 1:9-190, PR. DŘ., UP. TUHÉ</t>
  </si>
  <si>
    <t>1: 1; dle VK/129</t>
  </si>
  <si>
    <t>533471</t>
  </si>
  <si>
    <t>J R 65 1:9-300, PR. DŘ., UP. TUHÉ</t>
  </si>
  <si>
    <t>1: 1; dle VK/130</t>
  </si>
  <si>
    <t>1: 2; dle VK/128+130</t>
  </si>
  <si>
    <t>965222</t>
  </si>
  <si>
    <t>DEMONTÁŽ VÝHYBKOVÉ KONSTRUKCE NA DŘEVĚNÝCH PRAŽCÍCH DO KOLEJOVÝCH POLÍ S ODVOZEM NA MONTÁŽNÍ - ZÁKLADNU BEZ NÁSLEDNÉHO ROZEBRÁNÍ</t>
  </si>
  <si>
    <t>1: 2*(10,523+2*16,6155); dle VK/128+129, přepočet na rozvinutou délku_x000D_
2: 1*(3*16,6155); dle VK/130</t>
  </si>
  <si>
    <t>1: 36; dle VK/131</t>
  </si>
  <si>
    <t>1: 4*2*2; dle tabulky 10, počet úseků S49 *2 konce*2 kolejnice</t>
  </si>
  <si>
    <t>1: 32+28-16; dle VK/137+138. odpočet jednotlivých</t>
  </si>
  <si>
    <t>1: 6;dle VK/136</t>
  </si>
  <si>
    <t>1: 2*2*2; dle tab. 10, UIC nebo R65</t>
  </si>
  <si>
    <t>1: 24+14-8; dle VK/133+134, odpočet jednotlivých</t>
  </si>
  <si>
    <t>542221</t>
  </si>
  <si>
    <t>SMĚROVÉ A VÝŠKOVÉ VYROVNÁNÍ VÝHYBKOVÉ KONSTRUKCE NA PRAŽCÍCH BETONOVÝCH DO 0,05 M</t>
  </si>
  <si>
    <t>1: 547,5; dle VK/140</t>
  </si>
  <si>
    <t>1: 246; dle VK/141</t>
  </si>
  <si>
    <t>1: 246; dle VK/142</t>
  </si>
  <si>
    <t>1: 1107,2; dle VK/144</t>
  </si>
  <si>
    <t>1: 332,160*2*2; část dle VK/144 na RZ Oldřichov 2 km dle poznámky_x000D_
2: (1107,200-332,160)*1; zbytek dle VK/144 na mzdp 1 km</t>
  </si>
  <si>
    <t>965115</t>
  </si>
  <si>
    <t>DEMONTÁŽ KOLEJE NA BETONOVÝCH PRAŽCÍCH - ODVOZ ROZEBRANÝCH SOUČÁSTÍ NA MONTÁŽNÍ ZÁKLADNU</t>
  </si>
  <si>
    <t>1: 970,96*17; dle VK/158- využitelný materiál po ukončení stavby z MDZ do skladu správce</t>
  </si>
  <si>
    <t>Celkem za 015</t>
  </si>
  <si>
    <t>Celkem za 05</t>
  </si>
  <si>
    <t>Celkem za 52</t>
  </si>
  <si>
    <t>Celkem za 544</t>
  </si>
  <si>
    <t>Celkem za 549</t>
  </si>
  <si>
    <t>Celkem za 92</t>
  </si>
  <si>
    <t>Celkem za 96</t>
  </si>
  <si>
    <t>Celkem za 99</t>
  </si>
  <si>
    <r>
      <t xml:space="preserve">Následná úprava  </t>
    </r>
    <r>
      <rPr>
        <b/>
        <sz val="8"/>
        <color rgb="FFFF0000"/>
        <rFont val="Arial"/>
        <family val="2"/>
        <charset val="238"/>
      </rPr>
      <t>-NEOCEŇOVAT-</t>
    </r>
  </si>
  <si>
    <t>1:148,431; dle VK/145, oprava1 10.1.2019</t>
  </si>
  <si>
    <t>KOLEJOVÉ LOŽE - ZŘÍZENÍ Z KAMENIVA HRUBÉHO UŽITÉHO</t>
  </si>
  <si>
    <t>512570</t>
  </si>
  <si>
    <t>1: 26,25; dle VK/147, oprava1 10.1.2019</t>
  </si>
  <si>
    <t>1:706,813; dle VK/143, oprava1 10.1.2019</t>
  </si>
  <si>
    <r>
      <t xml:space="preserve">1: 130,737; dle VK/124
</t>
    </r>
    <r>
      <rPr>
        <sz val="8"/>
        <color rgb="FFFF0000"/>
        <rFont val="Arial CE"/>
        <charset val="238"/>
      </rPr>
      <t>2: 25; dle VK/146, pro R65 srovnatelně, oprava1 10.1.2019</t>
    </r>
  </si>
  <si>
    <t>965111</t>
  </si>
  <si>
    <t>DEMONTÁŽ KOLEJE NA BETONOVÝCH PRAŽCÍCH DO KOLEJOVÝCH POLÍ</t>
  </si>
  <si>
    <t>1: 25; dle VK/146, bez dopravy, oprava1 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</si>
</sst>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8"/>
      <color rgb="FFFF0000"/>
      <name val="Arial"/>
      <family val="2"/>
      <charset val="238"/>
    </font>
    <font>
      <b/>
      <sz val="10"/>
      <color rgb="FFFF0000"/>
      <name val="Arial"/>
      <family val="2"/>
      <charset val="238"/>
    </font>
    <font>
      <sz val="8"/>
      <color rgb="FFFF0000"/>
      <name val="Arial CE"/>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21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 fontId="42" fillId="0" borderId="1" xfId="0" applyNumberFormat="1" applyFont="1" applyFill="1" applyBorder="1" applyAlignment="1" applyProtection="1">
      <alignment horizontal="right" vertical="center"/>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5" fillId="3" borderId="49" xfId="0" applyNumberFormat="1" applyFont="1" applyFill="1" applyBorder="1" applyAlignment="1" applyProtection="1">
      <alignment vertical="center"/>
      <protection locked="0"/>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0" fontId="42" fillId="0" borderId="65" xfId="0" applyFont="1" applyFill="1" applyBorder="1" applyAlignment="1" applyProtection="1">
      <alignment vertical="center" wrapText="1"/>
      <protection locked="0"/>
    </xf>
    <xf numFmtId="49" fontId="42" fillId="0" borderId="2" xfId="0" applyNumberFormat="1" applyFont="1" applyFill="1" applyBorder="1" applyAlignment="1" applyProtection="1">
      <alignment vertical="center" wrapText="1"/>
      <protection locked="0"/>
    </xf>
    <xf numFmtId="49" fontId="42" fillId="0" borderId="2" xfId="0" applyNumberFormat="1" applyFont="1" applyFill="1" applyBorder="1" applyAlignment="1" applyProtection="1">
      <alignment horizontal="center" vertical="center" wrapText="1"/>
      <protection locked="0"/>
    </xf>
    <xf numFmtId="167" fontId="42" fillId="0" borderId="2" xfId="0" applyNumberFormat="1" applyFont="1" applyFill="1" applyBorder="1" applyAlignment="1" applyProtection="1">
      <alignment horizontal="center" vertical="center" wrapText="1"/>
      <protection locked="0"/>
    </xf>
    <xf numFmtId="4" fontId="42" fillId="0" borderId="2" xfId="0" applyNumberFormat="1" applyFont="1" applyFill="1" applyBorder="1" applyAlignment="1" applyProtection="1">
      <alignment horizontal="right" vertical="center"/>
      <protection locked="0"/>
    </xf>
    <xf numFmtId="4" fontId="42" fillId="0" borderId="66" xfId="0" applyNumberFormat="1" applyFont="1" applyFill="1" applyBorder="1" applyAlignment="1" applyProtection="1">
      <alignment horizontal="right" vertical="center"/>
      <protection locked="0"/>
    </xf>
    <xf numFmtId="0" fontId="47" fillId="0" borderId="0" xfId="0" applyFont="1" applyAlignment="1" applyProtection="1">
      <alignment vertical="center"/>
      <protection locked="0"/>
    </xf>
    <xf numFmtId="0" fontId="46" fillId="0" borderId="57" xfId="0" applyFont="1" applyFill="1" applyBorder="1" applyAlignment="1" applyProtection="1">
      <alignment vertical="center" wrapText="1"/>
      <protection locked="0"/>
    </xf>
    <xf numFmtId="49" fontId="46" fillId="0" borderId="1" xfId="0" applyNumberFormat="1" applyFont="1" applyFill="1" applyBorder="1" applyAlignment="1" applyProtection="1">
      <alignment vertical="center" wrapText="1"/>
      <protection locked="0"/>
    </xf>
    <xf numFmtId="49" fontId="46" fillId="0" borderId="1" xfId="0" applyNumberFormat="1" applyFont="1" applyFill="1" applyBorder="1" applyAlignment="1" applyProtection="1">
      <alignment horizontal="center" vertical="center" wrapText="1"/>
      <protection locked="0"/>
    </xf>
    <xf numFmtId="4" fontId="46" fillId="0" borderId="1" xfId="0" applyNumberFormat="1" applyFont="1" applyFill="1" applyBorder="1" applyAlignment="1" applyProtection="1">
      <alignment horizontal="right" vertical="center"/>
      <protection locked="0"/>
    </xf>
    <xf numFmtId="4" fontId="46" fillId="0" borderId="62" xfId="0" applyNumberFormat="1" applyFont="1" applyFill="1" applyBorder="1" applyAlignment="1" applyProtection="1">
      <alignment horizontal="right" vertical="center"/>
      <protection locked="0"/>
    </xf>
    <xf numFmtId="0" fontId="46" fillId="0" borderId="56" xfId="0" applyFont="1" applyFill="1" applyBorder="1" applyAlignment="1" applyProtection="1">
      <alignment vertical="center" wrapText="1"/>
      <protection locked="0"/>
    </xf>
    <xf numFmtId="49" fontId="46" fillId="0" borderId="0" xfId="0" applyNumberFormat="1" applyFont="1" applyFill="1" applyBorder="1" applyAlignment="1" applyProtection="1">
      <alignment vertical="center" wrapText="1"/>
      <protection locked="0"/>
    </xf>
    <xf numFmtId="49" fontId="46" fillId="0" borderId="0" xfId="0" applyNumberFormat="1" applyFont="1" applyFill="1" applyBorder="1" applyAlignment="1" applyProtection="1">
      <alignment horizontal="center" vertical="center" wrapText="1"/>
      <protection locked="0"/>
    </xf>
    <xf numFmtId="167" fontId="46" fillId="0" borderId="0" xfId="0" applyNumberFormat="1" applyFont="1" applyFill="1" applyBorder="1" applyAlignment="1" applyProtection="1">
      <alignment horizontal="center" vertical="center" wrapText="1"/>
      <protection locked="0"/>
    </xf>
    <xf numFmtId="4" fontId="46" fillId="0" borderId="0" xfId="0" applyNumberFormat="1" applyFont="1" applyFill="1" applyBorder="1" applyAlignment="1" applyProtection="1">
      <alignment horizontal="right" vertical="center"/>
      <protection locked="0"/>
    </xf>
    <xf numFmtId="4" fontId="46" fillId="0" borderId="63" xfId="0" applyNumberFormat="1" applyFont="1" applyFill="1" applyBorder="1" applyAlignment="1" applyProtection="1">
      <alignment horizontal="right" vertical="center"/>
      <protection locked="0"/>
    </xf>
    <xf numFmtId="0" fontId="46" fillId="0" borderId="65" xfId="0" applyFont="1" applyFill="1" applyBorder="1" applyAlignment="1" applyProtection="1">
      <alignment vertical="center" wrapText="1"/>
      <protection locked="0"/>
    </xf>
    <xf numFmtId="49" fontId="46" fillId="0" borderId="2" xfId="0" applyNumberFormat="1" applyFont="1" applyFill="1" applyBorder="1" applyAlignment="1" applyProtection="1">
      <alignment vertical="center" wrapText="1"/>
      <protection locked="0"/>
    </xf>
    <xf numFmtId="49" fontId="46" fillId="0" borderId="2" xfId="0" applyNumberFormat="1" applyFont="1" applyFill="1" applyBorder="1" applyAlignment="1" applyProtection="1">
      <alignment horizontal="center" vertical="center" wrapText="1"/>
      <protection locked="0"/>
    </xf>
    <xf numFmtId="167" fontId="46" fillId="0" borderId="2" xfId="0" applyNumberFormat="1" applyFont="1" applyFill="1" applyBorder="1" applyAlignment="1" applyProtection="1">
      <alignment horizontal="center" vertical="center" wrapText="1"/>
      <protection locked="0"/>
    </xf>
    <xf numFmtId="4" fontId="46" fillId="0" borderId="2" xfId="0" applyNumberFormat="1" applyFont="1" applyFill="1" applyBorder="1" applyAlignment="1" applyProtection="1">
      <alignment horizontal="right" vertical="center"/>
      <protection locked="0"/>
    </xf>
    <xf numFmtId="4" fontId="46" fillId="0" borderId="66"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1"/>
  <sheetViews>
    <sheetView showGridLines="0" tabSelected="1" view="pageBreakPreview" zoomScale="85" zoomScaleNormal="85" zoomScaleSheetLayoutView="85" workbookViewId="0">
      <pane ySplit="12" topLeftCell="A13" activePane="bottomLeft" state="frozen"/>
      <selection activeCell="B1" sqref="B1"/>
      <selection pane="bottomLeft" activeCell="O6" sqref="O6"/>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4" t="s">
        <v>82</v>
      </c>
      <c r="C1" s="185"/>
      <c r="D1" s="185"/>
      <c r="E1" s="185"/>
      <c r="F1" s="185"/>
      <c r="G1" s="185"/>
      <c r="H1" s="185"/>
      <c r="I1" s="91"/>
      <c r="J1" s="92"/>
      <c r="K1" s="42"/>
      <c r="L1" s="43" t="str">
        <f>D3</f>
        <v>SO 10-10-01</v>
      </c>
    </row>
    <row r="2" spans="1:15" s="13" customFormat="1" ht="57" customHeight="1" thickTop="1" thickBot="1" x14ac:dyDescent="0.3">
      <c r="B2" s="186" t="s">
        <v>10</v>
      </c>
      <c r="C2" s="187"/>
      <c r="D2" s="93"/>
      <c r="E2" s="46"/>
      <c r="F2" s="28" t="s">
        <v>108</v>
      </c>
      <c r="G2" s="44"/>
      <c r="H2" s="45"/>
      <c r="I2" s="188" t="s">
        <v>25</v>
      </c>
      <c r="J2" s="189"/>
      <c r="K2" s="164">
        <f>ROUND(SUBTOTAL(9,L13:L595),2)</f>
        <v>0</v>
      </c>
      <c r="L2" s="165"/>
    </row>
    <row r="3" spans="1:15" s="13" customFormat="1" ht="42.75" customHeight="1" thickTop="1" thickBot="1" x14ac:dyDescent="0.3">
      <c r="B3" s="94" t="s">
        <v>30</v>
      </c>
      <c r="C3" s="95"/>
      <c r="D3" s="96" t="s">
        <v>112</v>
      </c>
      <c r="E3" s="30"/>
      <c r="F3" s="29" t="s">
        <v>113</v>
      </c>
      <c r="G3" s="97"/>
      <c r="H3" s="98"/>
      <c r="I3" s="99"/>
      <c r="J3" s="100"/>
      <c r="K3" s="151"/>
      <c r="L3" s="152"/>
    </row>
    <row r="4" spans="1:15" s="13" customFormat="1" ht="18" customHeight="1" thickTop="1" x14ac:dyDescent="0.25">
      <c r="B4" s="170" t="s">
        <v>19</v>
      </c>
      <c r="C4" s="171"/>
      <c r="D4" s="154"/>
      <c r="E4" s="4" t="s">
        <v>35</v>
      </c>
      <c r="F4" s="41" t="s">
        <v>31</v>
      </c>
      <c r="G4" s="39"/>
      <c r="H4" s="40"/>
      <c r="I4" s="181" t="s">
        <v>28</v>
      </c>
      <c r="J4" s="182"/>
      <c r="K4" s="2">
        <v>824</v>
      </c>
      <c r="L4" s="3">
        <v>30</v>
      </c>
    </row>
    <row r="5" spans="1:15" s="13" customFormat="1" ht="18" customHeight="1" x14ac:dyDescent="0.25">
      <c r="B5" s="101" t="s">
        <v>26</v>
      </c>
      <c r="C5" s="102"/>
      <c r="D5" s="102"/>
      <c r="E5" s="4" t="s">
        <v>27</v>
      </c>
      <c r="F5" s="172" t="str">
        <f>IF((E5="Stádium 2"),"  Dokumentace pro územní řízení - DUR",(IF((E5="Stádium 3"),"  Projektová dokumentace (DOS/DSP)","")))</f>
        <v xml:space="preserve">  Projektová dokumentace (DOS/DSP)</v>
      </c>
      <c r="G5" s="172"/>
      <c r="H5" s="173"/>
      <c r="I5" s="153" t="s">
        <v>20</v>
      </c>
      <c r="J5" s="154"/>
      <c r="K5" s="5" t="s">
        <v>109</v>
      </c>
      <c r="L5" s="48"/>
    </row>
    <row r="6" spans="1:15" s="13" customFormat="1" ht="18" customHeight="1" x14ac:dyDescent="0.2">
      <c r="B6" s="101" t="s">
        <v>18</v>
      </c>
      <c r="C6" s="102"/>
      <c r="D6" s="102"/>
      <c r="E6" s="4" t="s">
        <v>81</v>
      </c>
      <c r="F6" s="155"/>
      <c r="G6" s="155"/>
      <c r="H6" s="156"/>
      <c r="I6" s="153" t="s">
        <v>21</v>
      </c>
      <c r="J6" s="154"/>
      <c r="K6" s="5" t="s">
        <v>110</v>
      </c>
      <c r="L6" s="48"/>
      <c r="O6" s="52"/>
    </row>
    <row r="7" spans="1:15" s="13" customFormat="1" ht="18" customHeight="1" x14ac:dyDescent="0.2">
      <c r="B7" s="174" t="s">
        <v>22</v>
      </c>
      <c r="C7" s="175"/>
      <c r="D7" s="175"/>
      <c r="E7" s="103" t="s">
        <v>114</v>
      </c>
      <c r="F7" s="157" t="s">
        <v>17</v>
      </c>
      <c r="G7" s="158"/>
      <c r="H7" s="159"/>
      <c r="I7" s="180" t="s">
        <v>24</v>
      </c>
      <c r="J7" s="171"/>
      <c r="K7" s="47">
        <v>2017</v>
      </c>
      <c r="L7" s="49"/>
      <c r="O7" s="53"/>
    </row>
    <row r="8" spans="1:15" s="13" customFormat="1" ht="19.5" customHeight="1" thickBot="1" x14ac:dyDescent="0.3">
      <c r="B8" s="160" t="s">
        <v>23</v>
      </c>
      <c r="C8" s="161"/>
      <c r="D8" s="161"/>
      <c r="E8" s="104" t="s">
        <v>115</v>
      </c>
      <c r="F8" s="19" t="s">
        <v>98</v>
      </c>
      <c r="G8" s="162" t="s">
        <v>111</v>
      </c>
      <c r="H8" s="163"/>
      <c r="I8" s="183" t="s">
        <v>16</v>
      </c>
      <c r="J8" s="175"/>
      <c r="K8" s="190">
        <v>43475</v>
      </c>
      <c r="L8" s="50"/>
    </row>
    <row r="9" spans="1:15" s="13" customFormat="1" ht="9.75" customHeight="1" x14ac:dyDescent="0.25">
      <c r="B9" s="178" t="str">
        <f>F2</f>
        <v>Zvýšení traťové rychlosti v úseku Oldřichov u Duchcova – Bílina - CNM2.1</v>
      </c>
      <c r="C9" s="179"/>
      <c r="D9" s="179"/>
      <c r="E9" s="179"/>
      <c r="F9" s="179"/>
      <c r="G9" s="179"/>
      <c r="H9" s="179"/>
      <c r="I9" s="179"/>
      <c r="J9" s="179"/>
      <c r="K9" s="20" t="str">
        <f>$I$5</f>
        <v>ISPROFIN:</v>
      </c>
      <c r="L9" s="51" t="str">
        <f>K5</f>
        <v>5423720012</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95</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116</v>
      </c>
      <c r="B13" s="105" t="s">
        <v>117</v>
      </c>
      <c r="C13" s="106" t="s">
        <v>118</v>
      </c>
      <c r="D13" s="106"/>
      <c r="E13" s="106"/>
      <c r="F13" s="106" t="s">
        <v>119</v>
      </c>
      <c r="G13" s="106"/>
      <c r="H13" s="107"/>
      <c r="I13" s="107"/>
      <c r="J13" s="107"/>
      <c r="K13" s="83"/>
      <c r="L13" s="84"/>
      <c r="M13" s="70"/>
    </row>
    <row r="14" spans="1:15" s="68" customFormat="1" ht="22.5" x14ac:dyDescent="0.2">
      <c r="A14" s="68" t="s">
        <v>120</v>
      </c>
      <c r="B14" s="108">
        <v>112</v>
      </c>
      <c r="C14" s="109" t="s">
        <v>121</v>
      </c>
      <c r="D14" s="109"/>
      <c r="E14" s="109" t="s">
        <v>122</v>
      </c>
      <c r="F14" s="87" t="s">
        <v>123</v>
      </c>
      <c r="G14" s="109" t="s">
        <v>124</v>
      </c>
      <c r="H14" s="110">
        <v>6329.7449999999999</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125</v>
      </c>
      <c r="G16" s="112"/>
      <c r="H16" s="113"/>
      <c r="I16" s="113"/>
      <c r="J16" s="113"/>
      <c r="K16" s="79"/>
      <c r="L16" s="78"/>
      <c r="M16" s="70"/>
    </row>
    <row r="17" spans="1:13" s="68" customFormat="1" x14ac:dyDescent="0.2">
      <c r="A17" s="68" t="s">
        <v>8</v>
      </c>
      <c r="B17" s="111"/>
      <c r="C17" s="112"/>
      <c r="D17" s="112"/>
      <c r="E17" s="112"/>
      <c r="F17" s="87" t="s">
        <v>126</v>
      </c>
      <c r="G17" s="112"/>
      <c r="H17" s="113"/>
      <c r="I17" s="113"/>
      <c r="J17" s="113"/>
      <c r="K17" s="79"/>
      <c r="L17" s="78"/>
      <c r="M17" s="70"/>
    </row>
    <row r="18" spans="1:13" s="68" customFormat="1" ht="22.5" x14ac:dyDescent="0.2">
      <c r="A18" s="68" t="s">
        <v>120</v>
      </c>
      <c r="B18" s="108">
        <v>114</v>
      </c>
      <c r="C18" s="109" t="s">
        <v>127</v>
      </c>
      <c r="D18" s="109"/>
      <c r="E18" s="109" t="s">
        <v>122</v>
      </c>
      <c r="F18" s="87" t="s">
        <v>128</v>
      </c>
      <c r="G18" s="109" t="s">
        <v>124</v>
      </c>
      <c r="H18" s="110">
        <v>999</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129</v>
      </c>
      <c r="G20" s="112"/>
      <c r="H20" s="113"/>
      <c r="I20" s="113"/>
      <c r="J20" s="113"/>
      <c r="K20" s="79"/>
      <c r="L20" s="78"/>
      <c r="M20" s="70"/>
    </row>
    <row r="21" spans="1:13" s="68" customFormat="1" x14ac:dyDescent="0.2">
      <c r="A21" s="68" t="s">
        <v>8</v>
      </c>
      <c r="B21" s="111"/>
      <c r="C21" s="112"/>
      <c r="D21" s="112"/>
      <c r="E21" s="112"/>
      <c r="F21" s="87" t="s">
        <v>126</v>
      </c>
      <c r="G21" s="112"/>
      <c r="H21" s="113"/>
      <c r="I21" s="113"/>
      <c r="J21" s="113"/>
      <c r="K21" s="79"/>
      <c r="L21" s="78"/>
      <c r="M21" s="70"/>
    </row>
    <row r="22" spans="1:13" s="68" customFormat="1" x14ac:dyDescent="0.2">
      <c r="A22" s="68" t="s">
        <v>120</v>
      </c>
      <c r="B22" s="108">
        <v>116</v>
      </c>
      <c r="C22" s="109" t="s">
        <v>130</v>
      </c>
      <c r="D22" s="109"/>
      <c r="E22" s="109" t="s">
        <v>122</v>
      </c>
      <c r="F22" s="87" t="s">
        <v>131</v>
      </c>
      <c r="G22" s="109" t="s">
        <v>124</v>
      </c>
      <c r="H22" s="110">
        <v>226.29599999999999</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132</v>
      </c>
      <c r="G24" s="112"/>
      <c r="H24" s="113"/>
      <c r="I24" s="113"/>
      <c r="J24" s="113"/>
      <c r="K24" s="79"/>
      <c r="L24" s="78"/>
      <c r="M24" s="70"/>
    </row>
    <row r="25" spans="1:13" s="68" customFormat="1" x14ac:dyDescent="0.2">
      <c r="A25" s="68" t="s">
        <v>8</v>
      </c>
      <c r="B25" s="111"/>
      <c r="C25" s="112"/>
      <c r="D25" s="112"/>
      <c r="E25" s="112"/>
      <c r="F25" s="87" t="s">
        <v>126</v>
      </c>
      <c r="G25" s="112"/>
      <c r="H25" s="113"/>
      <c r="I25" s="113"/>
      <c r="J25" s="113"/>
      <c r="K25" s="79"/>
      <c r="L25" s="78"/>
      <c r="M25" s="70"/>
    </row>
    <row r="26" spans="1:13" s="68" customFormat="1" ht="22.5" x14ac:dyDescent="0.2">
      <c r="A26" s="68" t="s">
        <v>120</v>
      </c>
      <c r="B26" s="108">
        <v>118</v>
      </c>
      <c r="C26" s="109" t="s">
        <v>133</v>
      </c>
      <c r="D26" s="109"/>
      <c r="E26" s="109" t="s">
        <v>122</v>
      </c>
      <c r="F26" s="87" t="s">
        <v>134</v>
      </c>
      <c r="G26" s="109" t="s">
        <v>124</v>
      </c>
      <c r="H26" s="110">
        <v>3778.11</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135</v>
      </c>
      <c r="G28" s="112"/>
      <c r="H28" s="113"/>
      <c r="I28" s="113"/>
      <c r="J28" s="113"/>
      <c r="K28" s="79"/>
      <c r="L28" s="78"/>
      <c r="M28" s="70"/>
    </row>
    <row r="29" spans="1:13" s="68" customFormat="1" x14ac:dyDescent="0.2">
      <c r="A29" s="68" t="s">
        <v>8</v>
      </c>
      <c r="B29" s="111"/>
      <c r="C29" s="112"/>
      <c r="D29" s="112"/>
      <c r="E29" s="112"/>
      <c r="F29" s="87" t="s">
        <v>126</v>
      </c>
      <c r="G29" s="112"/>
      <c r="H29" s="113"/>
      <c r="I29" s="113"/>
      <c r="J29" s="113"/>
      <c r="K29" s="79"/>
      <c r="L29" s="78"/>
      <c r="M29" s="70"/>
    </row>
    <row r="30" spans="1:13" s="68" customFormat="1" ht="22.5" x14ac:dyDescent="0.2">
      <c r="A30" s="68" t="s">
        <v>120</v>
      </c>
      <c r="B30" s="108">
        <v>120</v>
      </c>
      <c r="C30" s="109" t="s">
        <v>136</v>
      </c>
      <c r="D30" s="109"/>
      <c r="E30" s="109" t="s">
        <v>122</v>
      </c>
      <c r="F30" s="87" t="s">
        <v>137</v>
      </c>
      <c r="G30" s="109" t="s">
        <v>124</v>
      </c>
      <c r="H30" s="110">
        <v>3.17</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138</v>
      </c>
      <c r="G32" s="114"/>
      <c r="H32" s="113"/>
      <c r="I32" s="113"/>
      <c r="J32" s="113"/>
      <c r="K32" s="79"/>
      <c r="L32" s="78"/>
    </row>
    <row r="33" spans="1:12" s="68" customFormat="1" x14ac:dyDescent="0.2">
      <c r="A33" s="69" t="s">
        <v>8</v>
      </c>
      <c r="B33" s="111"/>
      <c r="C33" s="112"/>
      <c r="D33" s="112"/>
      <c r="E33" s="112"/>
      <c r="F33" s="87" t="s">
        <v>126</v>
      </c>
      <c r="G33" s="114"/>
      <c r="H33" s="113"/>
      <c r="I33" s="113"/>
      <c r="J33" s="113"/>
      <c r="K33" s="79"/>
      <c r="L33" s="78"/>
    </row>
    <row r="34" spans="1:12" s="68" customFormat="1" ht="22.5" x14ac:dyDescent="0.2">
      <c r="A34" s="69" t="s">
        <v>120</v>
      </c>
      <c r="B34" s="108">
        <v>122</v>
      </c>
      <c r="C34" s="109" t="s">
        <v>139</v>
      </c>
      <c r="D34" s="109"/>
      <c r="E34" s="109" t="s">
        <v>122</v>
      </c>
      <c r="F34" s="87" t="s">
        <v>140</v>
      </c>
      <c r="G34" s="115" t="s">
        <v>124</v>
      </c>
      <c r="H34" s="110">
        <v>6.41</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141</v>
      </c>
      <c r="G36" s="114"/>
      <c r="H36" s="113"/>
      <c r="I36" s="113"/>
      <c r="J36" s="113"/>
      <c r="K36" s="79"/>
      <c r="L36" s="78"/>
    </row>
    <row r="37" spans="1:12" s="68" customFormat="1" x14ac:dyDescent="0.2">
      <c r="A37" s="69" t="s">
        <v>8</v>
      </c>
      <c r="B37" s="111"/>
      <c r="C37" s="112"/>
      <c r="D37" s="112"/>
      <c r="E37" s="112"/>
      <c r="F37" s="87" t="s">
        <v>126</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526</v>
      </c>
      <c r="D39" s="121"/>
      <c r="E39" s="121"/>
      <c r="F39" s="121" t="s">
        <v>119</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116</v>
      </c>
      <c r="B41" s="105" t="s">
        <v>117</v>
      </c>
      <c r="C41" s="106" t="s">
        <v>142</v>
      </c>
      <c r="D41" s="106"/>
      <c r="E41" s="106"/>
      <c r="F41" s="106" t="s">
        <v>143</v>
      </c>
      <c r="G41" s="129"/>
      <c r="H41" s="107"/>
      <c r="I41" s="107"/>
      <c r="J41" s="107"/>
      <c r="K41" s="83"/>
      <c r="L41" s="84"/>
    </row>
    <row r="42" spans="1:12" s="68" customFormat="1" ht="22.5" x14ac:dyDescent="0.2">
      <c r="A42" s="69" t="s">
        <v>120</v>
      </c>
      <c r="B42" s="108">
        <v>201</v>
      </c>
      <c r="C42" s="109" t="s">
        <v>144</v>
      </c>
      <c r="D42" s="109"/>
      <c r="E42" s="109" t="s">
        <v>145</v>
      </c>
      <c r="F42" s="87" t="s">
        <v>146</v>
      </c>
      <c r="G42" s="115" t="s">
        <v>147</v>
      </c>
      <c r="H42" s="110">
        <v>9455</v>
      </c>
      <c r="I42" s="110">
        <v>0.31</v>
      </c>
      <c r="J42" s="110">
        <f>IF(ISNUMBER(I42),ROUND(H42*I42,3),"")</f>
        <v>2931.05</v>
      </c>
      <c r="K42" s="80"/>
      <c r="L42" s="77">
        <f>ROUND(H42*K42,2)</f>
        <v>0</v>
      </c>
    </row>
    <row r="43" spans="1:12" s="68" customFormat="1" x14ac:dyDescent="0.2">
      <c r="A43" s="69" t="s">
        <v>5</v>
      </c>
      <c r="B43" s="111"/>
      <c r="C43" s="112"/>
      <c r="D43" s="112"/>
      <c r="E43" s="112"/>
      <c r="F43" s="87" t="s">
        <v>148</v>
      </c>
      <c r="G43" s="114"/>
      <c r="H43" s="113"/>
      <c r="I43" s="113"/>
      <c r="J43" s="113"/>
      <c r="K43" s="79"/>
      <c r="L43" s="78"/>
    </row>
    <row r="44" spans="1:12" s="68" customFormat="1" ht="22.5" x14ac:dyDescent="0.2">
      <c r="A44" s="69" t="s">
        <v>7</v>
      </c>
      <c r="B44" s="111"/>
      <c r="C44" s="112"/>
      <c r="D44" s="112"/>
      <c r="E44" s="112"/>
      <c r="F44" s="87" t="s">
        <v>149</v>
      </c>
      <c r="G44" s="114"/>
      <c r="H44" s="113"/>
      <c r="I44" s="113"/>
      <c r="J44" s="113"/>
      <c r="K44" s="79"/>
      <c r="L44" s="78"/>
    </row>
    <row r="45" spans="1:12" s="68" customFormat="1" ht="67.5" x14ac:dyDescent="0.2">
      <c r="A45" s="69" t="s">
        <v>8</v>
      </c>
      <c r="B45" s="111"/>
      <c r="C45" s="112"/>
      <c r="D45" s="112"/>
      <c r="E45" s="112"/>
      <c r="F45" s="87" t="s">
        <v>150</v>
      </c>
      <c r="G45" s="114"/>
      <c r="H45" s="113"/>
      <c r="I45" s="113"/>
      <c r="J45" s="113"/>
      <c r="K45" s="79"/>
      <c r="L45" s="78"/>
    </row>
    <row r="46" spans="1:12" s="68" customFormat="1" ht="22.5" x14ac:dyDescent="0.2">
      <c r="A46" s="69" t="s">
        <v>120</v>
      </c>
      <c r="B46" s="108">
        <v>202</v>
      </c>
      <c r="C46" s="109" t="s">
        <v>151</v>
      </c>
      <c r="D46" s="109"/>
      <c r="E46" s="109" t="s">
        <v>145</v>
      </c>
      <c r="F46" s="87" t="s">
        <v>152</v>
      </c>
      <c r="G46" s="115" t="s">
        <v>147</v>
      </c>
      <c r="H46" s="110">
        <v>2230</v>
      </c>
      <c r="I46" s="110">
        <v>0.25700000000000001</v>
      </c>
      <c r="J46" s="110">
        <f>IF(ISNUMBER(I46),ROUND(H46*I46,3),"")</f>
        <v>573.11</v>
      </c>
      <c r="K46" s="80"/>
      <c r="L46" s="77">
        <f>ROUND(H46*K46,2)</f>
        <v>0</v>
      </c>
    </row>
    <row r="47" spans="1:12" s="68" customFormat="1" x14ac:dyDescent="0.2">
      <c r="A47" s="69" t="s">
        <v>5</v>
      </c>
      <c r="B47" s="111"/>
      <c r="C47" s="112"/>
      <c r="D47" s="112"/>
      <c r="E47" s="112"/>
      <c r="F47" s="87" t="s">
        <v>148</v>
      </c>
      <c r="G47" s="114"/>
      <c r="H47" s="113"/>
      <c r="I47" s="113"/>
      <c r="J47" s="113"/>
      <c r="K47" s="79"/>
      <c r="L47" s="78"/>
    </row>
    <row r="48" spans="1:12" s="68" customFormat="1" ht="22.5" x14ac:dyDescent="0.2">
      <c r="A48" s="69" t="s">
        <v>7</v>
      </c>
      <c r="B48" s="111"/>
      <c r="C48" s="112"/>
      <c r="D48" s="112"/>
      <c r="E48" s="112"/>
      <c r="F48" s="87" t="s">
        <v>153</v>
      </c>
      <c r="G48" s="114"/>
      <c r="H48" s="113"/>
      <c r="I48" s="113"/>
      <c r="J48" s="113"/>
      <c r="K48" s="79"/>
      <c r="L48" s="78"/>
    </row>
    <row r="49" spans="1:12" s="68" customFormat="1" ht="67.5" x14ac:dyDescent="0.2">
      <c r="A49" s="69" t="s">
        <v>8</v>
      </c>
      <c r="B49" s="111"/>
      <c r="C49" s="112"/>
      <c r="D49" s="112"/>
      <c r="E49" s="112"/>
      <c r="F49" s="87" t="s">
        <v>154</v>
      </c>
      <c r="G49" s="114"/>
      <c r="H49" s="113"/>
      <c r="I49" s="113"/>
      <c r="J49" s="113"/>
      <c r="K49" s="79"/>
      <c r="L49" s="78"/>
    </row>
    <row r="50" spans="1:12" x14ac:dyDescent="0.2">
      <c r="A50" s="69" t="s">
        <v>120</v>
      </c>
      <c r="B50" s="108">
        <v>203</v>
      </c>
      <c r="C50" s="109" t="s">
        <v>155</v>
      </c>
      <c r="D50" s="109"/>
      <c r="E50" s="109" t="s">
        <v>145</v>
      </c>
      <c r="F50" s="87" t="s">
        <v>156</v>
      </c>
      <c r="G50" s="115" t="s">
        <v>124</v>
      </c>
      <c r="H50" s="110">
        <v>541.77800000000002</v>
      </c>
      <c r="I50" s="110">
        <v>1</v>
      </c>
      <c r="J50" s="110">
        <f>IF(ISNUMBER(I50),ROUND(H50*I50,3),"")</f>
        <v>541.77800000000002</v>
      </c>
      <c r="K50" s="80"/>
      <c r="L50" s="77">
        <f>ROUND(H50*K50,2)</f>
        <v>0</v>
      </c>
    </row>
    <row r="51" spans="1:12" x14ac:dyDescent="0.2">
      <c r="A51" s="69" t="s">
        <v>5</v>
      </c>
      <c r="B51" s="111"/>
      <c r="C51" s="112"/>
      <c r="D51" s="112"/>
      <c r="E51" s="112"/>
      <c r="F51" s="87" t="s">
        <v>148</v>
      </c>
      <c r="G51" s="114"/>
      <c r="H51" s="113"/>
      <c r="I51" s="113"/>
      <c r="J51" s="113"/>
      <c r="K51" s="79"/>
      <c r="L51" s="78"/>
    </row>
    <row r="52" spans="1:12" ht="22.5" x14ac:dyDescent="0.2">
      <c r="A52" s="69" t="s">
        <v>7</v>
      </c>
      <c r="B52" s="111"/>
      <c r="C52" s="112"/>
      <c r="D52" s="112"/>
      <c r="E52" s="112"/>
      <c r="F52" s="87" t="s">
        <v>157</v>
      </c>
      <c r="G52" s="114"/>
      <c r="H52" s="113"/>
      <c r="I52" s="113"/>
      <c r="J52" s="113"/>
      <c r="K52" s="79"/>
      <c r="L52" s="78"/>
    </row>
    <row r="53" spans="1:12" ht="78.75" x14ac:dyDescent="0.2">
      <c r="A53" s="69" t="s">
        <v>8</v>
      </c>
      <c r="B53" s="111"/>
      <c r="C53" s="112"/>
      <c r="D53" s="112"/>
      <c r="E53" s="112"/>
      <c r="F53" s="87" t="s">
        <v>158</v>
      </c>
      <c r="G53" s="114"/>
      <c r="H53" s="113"/>
      <c r="I53" s="113"/>
      <c r="J53" s="113"/>
      <c r="K53" s="79"/>
      <c r="L53" s="78"/>
    </row>
    <row r="54" spans="1:12" x14ac:dyDescent="0.2">
      <c r="A54" s="69" t="s">
        <v>120</v>
      </c>
      <c r="B54" s="108">
        <v>204</v>
      </c>
      <c r="C54" s="109" t="s">
        <v>159</v>
      </c>
      <c r="D54" s="109"/>
      <c r="E54" s="109" t="s">
        <v>145</v>
      </c>
      <c r="F54" s="87" t="s">
        <v>160</v>
      </c>
      <c r="G54" s="115" t="s">
        <v>124</v>
      </c>
      <c r="H54" s="110">
        <v>291.70400000000001</v>
      </c>
      <c r="I54" s="110">
        <v>1</v>
      </c>
      <c r="J54" s="110">
        <f>IF(ISNUMBER(I54),ROUND(H54*I54,3),"")</f>
        <v>291.70400000000001</v>
      </c>
      <c r="K54" s="80"/>
      <c r="L54" s="77">
        <f>ROUND(H54*K54,2)</f>
        <v>0</v>
      </c>
    </row>
    <row r="55" spans="1:12" s="68" customFormat="1" x14ac:dyDescent="0.2">
      <c r="A55" s="69" t="s">
        <v>5</v>
      </c>
      <c r="B55" s="111"/>
      <c r="C55" s="112"/>
      <c r="D55" s="112"/>
      <c r="E55" s="112"/>
      <c r="F55" s="87" t="s">
        <v>148</v>
      </c>
      <c r="G55" s="114"/>
      <c r="H55" s="113"/>
      <c r="I55" s="113"/>
      <c r="J55" s="113"/>
      <c r="K55" s="79"/>
      <c r="L55" s="78"/>
    </row>
    <row r="56" spans="1:12" s="68" customFormat="1" ht="22.5" x14ac:dyDescent="0.2">
      <c r="A56" s="69" t="s">
        <v>7</v>
      </c>
      <c r="B56" s="111"/>
      <c r="C56" s="112"/>
      <c r="D56" s="112"/>
      <c r="E56" s="112"/>
      <c r="F56" s="87" t="s">
        <v>161</v>
      </c>
      <c r="G56" s="114"/>
      <c r="H56" s="113"/>
      <c r="I56" s="113"/>
      <c r="J56" s="113"/>
      <c r="K56" s="79"/>
      <c r="L56" s="78"/>
    </row>
    <row r="57" spans="1:12" s="68" customFormat="1" ht="78.75" x14ac:dyDescent="0.2">
      <c r="A57" s="69" t="s">
        <v>8</v>
      </c>
      <c r="B57" s="111"/>
      <c r="C57" s="112"/>
      <c r="D57" s="112"/>
      <c r="E57" s="112"/>
      <c r="F57" s="87" t="s">
        <v>158</v>
      </c>
      <c r="G57" s="114"/>
      <c r="H57" s="113"/>
      <c r="I57" s="113"/>
      <c r="J57" s="113"/>
      <c r="K57" s="79"/>
      <c r="L57" s="78"/>
    </row>
    <row r="58" spans="1:12" s="68" customFormat="1" ht="22.5" x14ac:dyDescent="0.2">
      <c r="A58" s="69" t="s">
        <v>120</v>
      </c>
      <c r="B58" s="108">
        <v>301</v>
      </c>
      <c r="C58" s="109" t="s">
        <v>162</v>
      </c>
      <c r="D58" s="109"/>
      <c r="E58" s="109" t="s">
        <v>145</v>
      </c>
      <c r="F58" s="87" t="s">
        <v>163</v>
      </c>
      <c r="G58" s="115" t="s">
        <v>164</v>
      </c>
      <c r="H58" s="110">
        <v>1263282.55</v>
      </c>
      <c r="I58" s="110"/>
      <c r="J58" s="110" t="str">
        <f>IF(ISNUMBER(I58),ROUND(H58*I58,3),"")</f>
        <v/>
      </c>
      <c r="K58" s="80"/>
      <c r="L58" s="77">
        <f>ROUND(H58*K58,2)</f>
        <v>0</v>
      </c>
    </row>
    <row r="59" spans="1:12" s="68" customFormat="1" x14ac:dyDescent="0.2">
      <c r="A59" s="69" t="s">
        <v>5</v>
      </c>
      <c r="B59" s="111"/>
      <c r="C59" s="112"/>
      <c r="D59" s="112"/>
      <c r="E59" s="112"/>
      <c r="F59" s="87" t="s">
        <v>165</v>
      </c>
      <c r="G59" s="114"/>
      <c r="H59" s="113"/>
      <c r="I59" s="113"/>
      <c r="J59" s="113"/>
      <c r="K59" s="79"/>
      <c r="L59" s="78"/>
    </row>
    <row r="60" spans="1:12" s="68" customFormat="1" ht="22.5" x14ac:dyDescent="0.2">
      <c r="A60" s="69" t="s">
        <v>7</v>
      </c>
      <c r="B60" s="111"/>
      <c r="C60" s="112"/>
      <c r="D60" s="112"/>
      <c r="E60" s="112"/>
      <c r="F60" s="87" t="s">
        <v>166</v>
      </c>
      <c r="G60" s="114"/>
      <c r="H60" s="113"/>
      <c r="I60" s="113"/>
      <c r="J60" s="113"/>
      <c r="K60" s="79"/>
      <c r="L60" s="78"/>
    </row>
    <row r="61" spans="1:12" s="68" customFormat="1" ht="112.5" x14ac:dyDescent="0.2">
      <c r="A61" s="69" t="s">
        <v>8</v>
      </c>
      <c r="B61" s="111"/>
      <c r="C61" s="112"/>
      <c r="D61" s="112"/>
      <c r="E61" s="112"/>
      <c r="F61" s="87" t="s">
        <v>167</v>
      </c>
      <c r="G61" s="114"/>
      <c r="H61" s="113"/>
      <c r="I61" s="113"/>
      <c r="J61" s="113"/>
      <c r="K61" s="79"/>
      <c r="L61" s="78"/>
    </row>
    <row r="62" spans="1:12" s="68" customFormat="1" ht="22.5" x14ac:dyDescent="0.2">
      <c r="A62" s="69" t="s">
        <v>120</v>
      </c>
      <c r="B62" s="108">
        <v>302</v>
      </c>
      <c r="C62" s="109" t="s">
        <v>168</v>
      </c>
      <c r="D62" s="109"/>
      <c r="E62" s="109" t="s">
        <v>145</v>
      </c>
      <c r="F62" s="87" t="s">
        <v>169</v>
      </c>
      <c r="G62" s="115" t="s">
        <v>164</v>
      </c>
      <c r="H62" s="110">
        <v>247010.41</v>
      </c>
      <c r="I62" s="110"/>
      <c r="J62" s="110" t="str">
        <f>IF(ISNUMBER(I62),ROUND(H62*I62,3),"")</f>
        <v/>
      </c>
      <c r="K62" s="80"/>
      <c r="L62" s="77">
        <f>ROUND(H62*K62,2)</f>
        <v>0</v>
      </c>
    </row>
    <row r="63" spans="1:12" s="68" customFormat="1" x14ac:dyDescent="0.2">
      <c r="A63" s="69" t="s">
        <v>5</v>
      </c>
      <c r="B63" s="111"/>
      <c r="C63" s="112"/>
      <c r="D63" s="112"/>
      <c r="E63" s="112"/>
      <c r="F63" s="87" t="s">
        <v>165</v>
      </c>
      <c r="G63" s="114"/>
      <c r="H63" s="113"/>
      <c r="I63" s="113"/>
      <c r="J63" s="113"/>
      <c r="K63" s="79"/>
      <c r="L63" s="78"/>
    </row>
    <row r="64" spans="1:12" s="68" customFormat="1" ht="22.5" x14ac:dyDescent="0.2">
      <c r="A64" s="69" t="s">
        <v>7</v>
      </c>
      <c r="B64" s="111"/>
      <c r="C64" s="112"/>
      <c r="D64" s="112"/>
      <c r="E64" s="112"/>
      <c r="F64" s="87" t="s">
        <v>170</v>
      </c>
      <c r="G64" s="114"/>
      <c r="H64" s="113"/>
      <c r="I64" s="113"/>
      <c r="J64" s="113"/>
      <c r="K64" s="79"/>
      <c r="L64" s="78"/>
    </row>
    <row r="65" spans="1:12" s="68" customFormat="1" ht="112.5" x14ac:dyDescent="0.2">
      <c r="A65" s="69" t="s">
        <v>8</v>
      </c>
      <c r="B65" s="111"/>
      <c r="C65" s="112"/>
      <c r="D65" s="112"/>
      <c r="E65" s="112"/>
      <c r="F65" s="87" t="s">
        <v>167</v>
      </c>
      <c r="G65" s="114"/>
      <c r="H65" s="113"/>
      <c r="I65" s="113"/>
      <c r="J65" s="113"/>
      <c r="K65" s="79"/>
      <c r="L65" s="78"/>
    </row>
    <row r="66" spans="1:12" s="68" customFormat="1" ht="22.5" x14ac:dyDescent="0.2">
      <c r="A66" s="69" t="s">
        <v>120</v>
      </c>
      <c r="B66" s="108">
        <v>303</v>
      </c>
      <c r="C66" s="109" t="s">
        <v>171</v>
      </c>
      <c r="D66" s="109"/>
      <c r="E66" s="109" t="s">
        <v>145</v>
      </c>
      <c r="F66" s="87" t="s">
        <v>172</v>
      </c>
      <c r="G66" s="115" t="s">
        <v>164</v>
      </c>
      <c r="H66" s="110">
        <v>140320.50200000001</v>
      </c>
      <c r="I66" s="110"/>
      <c r="J66" s="110" t="str">
        <f>IF(ISNUMBER(I66),ROUND(H66*I66,3),"")</f>
        <v/>
      </c>
      <c r="K66" s="80"/>
      <c r="L66" s="77">
        <f>ROUND(H66*K66,2)</f>
        <v>0</v>
      </c>
    </row>
    <row r="67" spans="1:12" s="68" customFormat="1" x14ac:dyDescent="0.2">
      <c r="A67" s="69" t="s">
        <v>5</v>
      </c>
      <c r="B67" s="111"/>
      <c r="C67" s="112"/>
      <c r="D67" s="112"/>
      <c r="E67" s="112"/>
      <c r="F67" s="87" t="s">
        <v>165</v>
      </c>
      <c r="G67" s="114"/>
      <c r="H67" s="113"/>
      <c r="I67" s="113"/>
      <c r="J67" s="113"/>
      <c r="K67" s="79"/>
      <c r="L67" s="78"/>
    </row>
    <row r="68" spans="1:12" s="68" customFormat="1" ht="22.5" x14ac:dyDescent="0.2">
      <c r="A68" s="69" t="s">
        <v>7</v>
      </c>
      <c r="B68" s="111"/>
      <c r="C68" s="112"/>
      <c r="D68" s="112"/>
      <c r="E68" s="112"/>
      <c r="F68" s="87" t="s">
        <v>173</v>
      </c>
      <c r="G68" s="114"/>
      <c r="H68" s="113"/>
      <c r="I68" s="113"/>
      <c r="J68" s="113"/>
      <c r="K68" s="79"/>
      <c r="L68" s="78"/>
    </row>
    <row r="69" spans="1:12" ht="112.5" x14ac:dyDescent="0.2">
      <c r="A69" s="1" t="s">
        <v>8</v>
      </c>
      <c r="B69" s="111"/>
      <c r="C69" s="112"/>
      <c r="D69" s="112"/>
      <c r="E69" s="112"/>
      <c r="F69" s="87" t="s">
        <v>167</v>
      </c>
      <c r="G69" s="114"/>
      <c r="H69" s="113"/>
      <c r="I69" s="113"/>
      <c r="J69" s="113"/>
      <c r="K69" s="79"/>
      <c r="L69" s="78"/>
    </row>
    <row r="70" spans="1:12" ht="22.5" x14ac:dyDescent="0.2">
      <c r="A70" s="1" t="s">
        <v>120</v>
      </c>
      <c r="B70" s="108">
        <v>304</v>
      </c>
      <c r="C70" s="109" t="s">
        <v>174</v>
      </c>
      <c r="D70" s="109"/>
      <c r="E70" s="109" t="s">
        <v>145</v>
      </c>
      <c r="F70" s="87" t="s">
        <v>175</v>
      </c>
      <c r="G70" s="115" t="s">
        <v>164</v>
      </c>
      <c r="H70" s="110">
        <v>75551.335999999996</v>
      </c>
      <c r="I70" s="110"/>
      <c r="J70" s="110" t="str">
        <f>IF(ISNUMBER(I70),ROUND(H70*I70,3),"")</f>
        <v/>
      </c>
      <c r="K70" s="80"/>
      <c r="L70" s="77">
        <f>ROUND(H70*K70,2)</f>
        <v>0</v>
      </c>
    </row>
    <row r="71" spans="1:12" x14ac:dyDescent="0.2">
      <c r="A71" s="1" t="s">
        <v>5</v>
      </c>
      <c r="B71" s="111"/>
      <c r="C71" s="112"/>
      <c r="D71" s="112"/>
      <c r="E71" s="112"/>
      <c r="F71" s="87" t="s">
        <v>165</v>
      </c>
      <c r="G71" s="114"/>
      <c r="H71" s="113"/>
      <c r="I71" s="113"/>
      <c r="J71" s="113"/>
      <c r="K71" s="79"/>
      <c r="L71" s="78"/>
    </row>
    <row r="72" spans="1:12" ht="22.5" x14ac:dyDescent="0.2">
      <c r="A72" s="1" t="s">
        <v>7</v>
      </c>
      <c r="B72" s="111"/>
      <c r="C72" s="112"/>
      <c r="D72" s="112"/>
      <c r="E72" s="112"/>
      <c r="F72" s="87" t="s">
        <v>176</v>
      </c>
      <c r="G72" s="114"/>
      <c r="H72" s="113"/>
      <c r="I72" s="113"/>
      <c r="J72" s="113"/>
      <c r="K72" s="79"/>
      <c r="L72" s="78"/>
    </row>
    <row r="73" spans="1:12" ht="112.5" x14ac:dyDescent="0.2">
      <c r="A73" s="1" t="s">
        <v>8</v>
      </c>
      <c r="B73" s="111"/>
      <c r="C73" s="112"/>
      <c r="D73" s="112"/>
      <c r="E73" s="112"/>
      <c r="F73" s="87" t="s">
        <v>167</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527</v>
      </c>
      <c r="D75" s="121"/>
      <c r="E75" s="121"/>
      <c r="F75" s="121" t="s">
        <v>143</v>
      </c>
      <c r="G75" s="122"/>
      <c r="H75" s="123"/>
      <c r="I75" s="123"/>
      <c r="J75" s="123">
        <f>SUBTOTAL(9,J42:J74)</f>
        <v>4337.6419999999998</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116</v>
      </c>
      <c r="B77" s="105" t="s">
        <v>117</v>
      </c>
      <c r="C77" s="106" t="s">
        <v>177</v>
      </c>
      <c r="D77" s="106"/>
      <c r="E77" s="106"/>
      <c r="F77" s="106" t="s">
        <v>178</v>
      </c>
      <c r="G77" s="129"/>
      <c r="H77" s="107"/>
      <c r="I77" s="107"/>
      <c r="J77" s="107"/>
      <c r="K77" s="83"/>
      <c r="L77" s="84"/>
    </row>
    <row r="78" spans="1:12" ht="22.5" x14ac:dyDescent="0.2">
      <c r="A78" s="1" t="s">
        <v>120</v>
      </c>
      <c r="B78" s="108">
        <v>18</v>
      </c>
      <c r="C78" s="109" t="s">
        <v>179</v>
      </c>
      <c r="D78" s="109"/>
      <c r="E78" s="109" t="s">
        <v>180</v>
      </c>
      <c r="F78" s="87" t="s">
        <v>181</v>
      </c>
      <c r="G78" s="115" t="s">
        <v>182</v>
      </c>
      <c r="H78" s="110">
        <v>4219.6450000000004</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183</v>
      </c>
      <c r="G80" s="114"/>
      <c r="H80" s="113"/>
      <c r="I80" s="113"/>
      <c r="J80" s="113"/>
      <c r="K80" s="79"/>
      <c r="L80" s="78"/>
    </row>
    <row r="81" spans="1:12" ht="326.25" x14ac:dyDescent="0.2">
      <c r="A81" s="1" t="s">
        <v>8</v>
      </c>
      <c r="B81" s="111"/>
      <c r="C81" s="112"/>
      <c r="D81" s="112"/>
      <c r="E81" s="112"/>
      <c r="F81" s="87" t="s">
        <v>184</v>
      </c>
      <c r="G81" s="114"/>
      <c r="H81" s="113"/>
      <c r="I81" s="113"/>
      <c r="J81" s="113"/>
      <c r="K81" s="79"/>
      <c r="L81" s="78"/>
    </row>
    <row r="82" spans="1:12" ht="22.5" x14ac:dyDescent="0.2">
      <c r="A82" s="1" t="s">
        <v>120</v>
      </c>
      <c r="B82" s="108">
        <v>19</v>
      </c>
      <c r="C82" s="109" t="s">
        <v>185</v>
      </c>
      <c r="D82" s="109"/>
      <c r="E82" s="109" t="s">
        <v>180</v>
      </c>
      <c r="F82" s="87" t="s">
        <v>186</v>
      </c>
      <c r="G82" s="115" t="s">
        <v>182</v>
      </c>
      <c r="H82" s="110">
        <v>1452.873</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187</v>
      </c>
      <c r="G84" s="114"/>
      <c r="H84" s="113"/>
      <c r="I84" s="113"/>
      <c r="J84" s="113"/>
      <c r="K84" s="79"/>
      <c r="L84" s="78"/>
    </row>
    <row r="85" spans="1:12" ht="326.25" x14ac:dyDescent="0.2">
      <c r="A85" s="1" t="s">
        <v>8</v>
      </c>
      <c r="B85" s="111"/>
      <c r="C85" s="112"/>
      <c r="D85" s="112"/>
      <c r="E85" s="112"/>
      <c r="F85" s="87" t="s">
        <v>188</v>
      </c>
      <c r="G85" s="114"/>
      <c r="H85" s="113"/>
      <c r="I85" s="113"/>
      <c r="J85" s="113"/>
      <c r="K85" s="79"/>
      <c r="L85" s="78"/>
    </row>
    <row r="86" spans="1:12" ht="22.5" x14ac:dyDescent="0.2">
      <c r="A86" s="1" t="s">
        <v>120</v>
      </c>
      <c r="B86" s="108">
        <v>20</v>
      </c>
      <c r="C86" s="109" t="s">
        <v>189</v>
      </c>
      <c r="D86" s="109"/>
      <c r="E86" s="109" t="s">
        <v>180</v>
      </c>
      <c r="F86" s="87" t="s">
        <v>190</v>
      </c>
      <c r="G86" s="115" t="s">
        <v>182</v>
      </c>
      <c r="H86" s="110">
        <v>1337.752</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191</v>
      </c>
      <c r="G88" s="114"/>
      <c r="H88" s="113"/>
      <c r="I88" s="113"/>
      <c r="J88" s="113"/>
      <c r="K88" s="79"/>
      <c r="L88" s="78"/>
    </row>
    <row r="89" spans="1:12" ht="326.25" x14ac:dyDescent="0.2">
      <c r="A89" s="1" t="s">
        <v>8</v>
      </c>
      <c r="B89" s="111"/>
      <c r="C89" s="112"/>
      <c r="D89" s="112"/>
      <c r="E89" s="112"/>
      <c r="F89" s="87" t="s">
        <v>188</v>
      </c>
      <c r="G89" s="114"/>
      <c r="H89" s="113"/>
      <c r="I89" s="113"/>
      <c r="J89" s="113"/>
      <c r="K89" s="79"/>
      <c r="L89" s="78"/>
    </row>
    <row r="90" spans="1:12" ht="22.5" x14ac:dyDescent="0.2">
      <c r="A90" s="1" t="s">
        <v>120</v>
      </c>
      <c r="B90" s="108">
        <v>21</v>
      </c>
      <c r="C90" s="109" t="s">
        <v>192</v>
      </c>
      <c r="D90" s="109"/>
      <c r="E90" s="109" t="s">
        <v>180</v>
      </c>
      <c r="F90" s="87" t="s">
        <v>193</v>
      </c>
      <c r="G90" s="115" t="s">
        <v>182</v>
      </c>
      <c r="H90" s="110">
        <v>88.001000000000005</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194</v>
      </c>
      <c r="G92" s="114"/>
      <c r="H92" s="113"/>
      <c r="I92" s="113"/>
      <c r="J92" s="113"/>
      <c r="K92" s="79"/>
      <c r="L92" s="78"/>
    </row>
    <row r="93" spans="1:12" ht="258.75" x14ac:dyDescent="0.2">
      <c r="A93" s="1" t="s">
        <v>8</v>
      </c>
      <c r="B93" s="111"/>
      <c r="C93" s="112"/>
      <c r="D93" s="112"/>
      <c r="E93" s="112"/>
      <c r="F93" s="87" t="s">
        <v>195</v>
      </c>
      <c r="G93" s="114"/>
      <c r="H93" s="113"/>
      <c r="I93" s="113"/>
      <c r="J93" s="113"/>
      <c r="K93" s="79"/>
      <c r="L93" s="78"/>
    </row>
    <row r="94" spans="1:12" ht="22.5" x14ac:dyDescent="0.2">
      <c r="A94" s="1" t="s">
        <v>120</v>
      </c>
      <c r="B94" s="108">
        <v>22</v>
      </c>
      <c r="C94" s="109" t="s">
        <v>196</v>
      </c>
      <c r="D94" s="109"/>
      <c r="E94" s="109" t="s">
        <v>122</v>
      </c>
      <c r="F94" s="87" t="s">
        <v>197</v>
      </c>
      <c r="G94" s="115" t="s">
        <v>182</v>
      </c>
      <c r="H94" s="110">
        <v>150.483</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198</v>
      </c>
      <c r="G96" s="114"/>
      <c r="H96" s="113"/>
      <c r="I96" s="113"/>
      <c r="J96" s="113"/>
      <c r="K96" s="79"/>
      <c r="L96" s="78"/>
    </row>
    <row r="97" spans="1:12" x14ac:dyDescent="0.2">
      <c r="A97" s="1" t="s">
        <v>8</v>
      </c>
      <c r="B97" s="111"/>
      <c r="C97" s="112"/>
      <c r="D97" s="112"/>
      <c r="E97" s="112"/>
      <c r="F97" s="87" t="s">
        <v>126</v>
      </c>
      <c r="G97" s="114"/>
      <c r="H97" s="113"/>
      <c r="I97" s="113"/>
      <c r="J97" s="113"/>
      <c r="K97" s="79"/>
      <c r="L97" s="78"/>
    </row>
    <row r="98" spans="1:12" ht="22.5" x14ac:dyDescent="0.2">
      <c r="A98" s="1" t="s">
        <v>120</v>
      </c>
      <c r="B98" s="108">
        <v>23</v>
      </c>
      <c r="C98" s="109" t="s">
        <v>199</v>
      </c>
      <c r="D98" s="109"/>
      <c r="E98" s="109" t="s">
        <v>122</v>
      </c>
      <c r="F98" s="87" t="s">
        <v>200</v>
      </c>
      <c r="G98" s="115" t="s">
        <v>182</v>
      </c>
      <c r="H98" s="110">
        <v>37.942999999999998</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201</v>
      </c>
      <c r="G100" s="114"/>
      <c r="H100" s="113"/>
      <c r="I100" s="113"/>
      <c r="J100" s="113"/>
      <c r="K100" s="79"/>
      <c r="L100" s="78"/>
    </row>
    <row r="101" spans="1:12" x14ac:dyDescent="0.2">
      <c r="A101" s="1" t="s">
        <v>8</v>
      </c>
      <c r="B101" s="111"/>
      <c r="C101" s="112"/>
      <c r="D101" s="112"/>
      <c r="E101" s="112"/>
      <c r="F101" s="87" t="s">
        <v>126</v>
      </c>
      <c r="G101" s="114"/>
      <c r="H101" s="113"/>
      <c r="I101" s="113"/>
      <c r="J101" s="113"/>
      <c r="K101" s="79"/>
      <c r="L101" s="78"/>
    </row>
    <row r="102" spans="1:12" ht="22.5" x14ac:dyDescent="0.2">
      <c r="A102" s="1" t="s">
        <v>120</v>
      </c>
      <c r="B102" s="108">
        <v>24</v>
      </c>
      <c r="C102" s="109" t="s">
        <v>202</v>
      </c>
      <c r="D102" s="109"/>
      <c r="E102" s="109" t="s">
        <v>122</v>
      </c>
      <c r="F102" s="87" t="s">
        <v>203</v>
      </c>
      <c r="G102" s="115" t="s">
        <v>182</v>
      </c>
      <c r="H102" s="110">
        <v>194.73500000000001</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ht="22.5" x14ac:dyDescent="0.2">
      <c r="A104" s="1" t="s">
        <v>7</v>
      </c>
      <c r="B104" s="111"/>
      <c r="C104" s="112"/>
      <c r="D104" s="112"/>
      <c r="E104" s="112"/>
      <c r="F104" s="87" t="s">
        <v>204</v>
      </c>
      <c r="G104" s="114"/>
      <c r="H104" s="113"/>
      <c r="I104" s="113"/>
      <c r="J104" s="113"/>
      <c r="K104" s="79"/>
      <c r="L104" s="78"/>
    </row>
    <row r="105" spans="1:12" x14ac:dyDescent="0.2">
      <c r="A105" s="1" t="s">
        <v>8</v>
      </c>
      <c r="B105" s="111"/>
      <c r="C105" s="112"/>
      <c r="D105" s="112"/>
      <c r="E105" s="112"/>
      <c r="F105" s="87" t="s">
        <v>126</v>
      </c>
      <c r="G105" s="114"/>
      <c r="H105" s="113"/>
      <c r="I105" s="113"/>
      <c r="J105" s="113"/>
      <c r="K105" s="79"/>
      <c r="L105" s="78"/>
    </row>
    <row r="106" spans="1:12" ht="22.5" x14ac:dyDescent="0.2">
      <c r="A106" s="1" t="s">
        <v>120</v>
      </c>
      <c r="B106" s="108">
        <v>25</v>
      </c>
      <c r="C106" s="109" t="s">
        <v>205</v>
      </c>
      <c r="D106" s="109"/>
      <c r="E106" s="109" t="s">
        <v>180</v>
      </c>
      <c r="F106" s="87" t="s">
        <v>206</v>
      </c>
      <c r="G106" s="115" t="s">
        <v>182</v>
      </c>
      <c r="H106" s="110">
        <v>78.363</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207</v>
      </c>
      <c r="G108" s="114"/>
      <c r="H108" s="113"/>
      <c r="I108" s="113"/>
      <c r="J108" s="113"/>
      <c r="K108" s="79"/>
      <c r="L108" s="78"/>
    </row>
    <row r="109" spans="1:12" ht="258.75" x14ac:dyDescent="0.2">
      <c r="A109" s="1" t="s">
        <v>8</v>
      </c>
      <c r="B109" s="111"/>
      <c r="C109" s="112"/>
      <c r="D109" s="112"/>
      <c r="E109" s="112"/>
      <c r="F109" s="87" t="s">
        <v>208</v>
      </c>
      <c r="G109" s="114"/>
      <c r="H109" s="113"/>
      <c r="I109" s="113"/>
      <c r="J109" s="113"/>
      <c r="K109" s="79"/>
      <c r="L109" s="78"/>
    </row>
    <row r="110" spans="1:12" x14ac:dyDescent="0.2">
      <c r="A110" s="1" t="s">
        <v>120</v>
      </c>
      <c r="B110" s="108">
        <v>26</v>
      </c>
      <c r="C110" s="109" t="s">
        <v>209</v>
      </c>
      <c r="D110" s="109"/>
      <c r="E110" s="109" t="s">
        <v>180</v>
      </c>
      <c r="F110" s="87" t="s">
        <v>210</v>
      </c>
      <c r="G110" s="115" t="s">
        <v>182</v>
      </c>
      <c r="H110" s="110">
        <v>10.723000000000001</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211</v>
      </c>
      <c r="G112" s="114"/>
      <c r="H112" s="113"/>
      <c r="I112" s="113"/>
      <c r="J112" s="113"/>
      <c r="K112" s="79"/>
      <c r="L112" s="78"/>
    </row>
    <row r="113" spans="1:12" ht="258.75" x14ac:dyDescent="0.2">
      <c r="A113" s="1" t="s">
        <v>8</v>
      </c>
      <c r="B113" s="111"/>
      <c r="C113" s="112"/>
      <c r="D113" s="112"/>
      <c r="E113" s="112"/>
      <c r="F113" s="87" t="s">
        <v>208</v>
      </c>
      <c r="G113" s="114"/>
      <c r="H113" s="113"/>
      <c r="I113" s="113"/>
      <c r="J113" s="113"/>
      <c r="K113" s="79"/>
      <c r="L113" s="78"/>
    </row>
    <row r="114" spans="1:12" x14ac:dyDescent="0.2">
      <c r="A114" s="1" t="s">
        <v>120</v>
      </c>
      <c r="B114" s="108">
        <v>27</v>
      </c>
      <c r="C114" s="109" t="s">
        <v>212</v>
      </c>
      <c r="D114" s="109"/>
      <c r="E114" s="109" t="s">
        <v>122</v>
      </c>
      <c r="F114" s="87" t="s">
        <v>213</v>
      </c>
      <c r="G114" s="115" t="s">
        <v>182</v>
      </c>
      <c r="H114" s="110">
        <v>3.6</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214</v>
      </c>
      <c r="G116" s="114"/>
      <c r="H116" s="113"/>
      <c r="I116" s="113"/>
      <c r="J116" s="113"/>
      <c r="K116" s="79"/>
      <c r="L116" s="78"/>
    </row>
    <row r="117" spans="1:12" x14ac:dyDescent="0.2">
      <c r="A117" s="1" t="s">
        <v>8</v>
      </c>
      <c r="B117" s="111"/>
      <c r="C117" s="112"/>
      <c r="D117" s="112"/>
      <c r="E117" s="112"/>
      <c r="F117" s="87" t="s">
        <v>126</v>
      </c>
      <c r="G117" s="114"/>
      <c r="H117" s="113"/>
      <c r="I117" s="113"/>
      <c r="J117" s="113"/>
      <c r="K117" s="79"/>
      <c r="L117" s="78"/>
    </row>
    <row r="118" spans="1:12" ht="22.5" x14ac:dyDescent="0.2">
      <c r="A118" s="1" t="s">
        <v>120</v>
      </c>
      <c r="B118" s="108">
        <v>28</v>
      </c>
      <c r="C118" s="109" t="s">
        <v>215</v>
      </c>
      <c r="D118" s="109"/>
      <c r="E118" s="109" t="s">
        <v>180</v>
      </c>
      <c r="F118" s="87" t="s">
        <v>216</v>
      </c>
      <c r="G118" s="115" t="s">
        <v>182</v>
      </c>
      <c r="H118" s="110">
        <v>152.911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217</v>
      </c>
      <c r="G120" s="114"/>
      <c r="H120" s="113"/>
      <c r="I120" s="113"/>
      <c r="J120" s="113"/>
      <c r="K120" s="79"/>
      <c r="L120" s="78"/>
    </row>
    <row r="121" spans="1:12" ht="337.5" x14ac:dyDescent="0.2">
      <c r="A121" s="1" t="s">
        <v>8</v>
      </c>
      <c r="B121" s="111"/>
      <c r="C121" s="112"/>
      <c r="D121" s="112"/>
      <c r="E121" s="112"/>
      <c r="F121" s="87" t="s">
        <v>218</v>
      </c>
      <c r="G121" s="114"/>
      <c r="H121" s="113"/>
      <c r="I121" s="113"/>
      <c r="J121" s="113"/>
      <c r="K121" s="79"/>
      <c r="L121" s="78"/>
    </row>
    <row r="122" spans="1:12" ht="22.5" x14ac:dyDescent="0.2">
      <c r="A122" s="1" t="s">
        <v>120</v>
      </c>
      <c r="B122" s="108">
        <v>29</v>
      </c>
      <c r="C122" s="109" t="s">
        <v>219</v>
      </c>
      <c r="D122" s="109"/>
      <c r="E122" s="109" t="s">
        <v>180</v>
      </c>
      <c r="F122" s="87" t="s">
        <v>220</v>
      </c>
      <c r="G122" s="115" t="s">
        <v>182</v>
      </c>
      <c r="H122" s="110">
        <v>92.158000000000001</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221</v>
      </c>
      <c r="G124" s="114"/>
      <c r="H124" s="113"/>
      <c r="I124" s="113"/>
      <c r="J124" s="113"/>
      <c r="K124" s="79"/>
      <c r="L124" s="78"/>
    </row>
    <row r="125" spans="1:12" ht="337.5" x14ac:dyDescent="0.2">
      <c r="A125" s="1" t="s">
        <v>8</v>
      </c>
      <c r="B125" s="111"/>
      <c r="C125" s="112"/>
      <c r="D125" s="112"/>
      <c r="E125" s="112"/>
      <c r="F125" s="87" t="s">
        <v>222</v>
      </c>
      <c r="G125" s="114"/>
      <c r="H125" s="113"/>
      <c r="I125" s="113"/>
      <c r="J125" s="113"/>
      <c r="K125" s="79"/>
      <c r="L125" s="78"/>
    </row>
    <row r="126" spans="1:12" ht="22.5" x14ac:dyDescent="0.2">
      <c r="A126" s="1" t="s">
        <v>120</v>
      </c>
      <c r="B126" s="108">
        <v>30</v>
      </c>
      <c r="C126" s="109" t="s">
        <v>223</v>
      </c>
      <c r="D126" s="109"/>
      <c r="E126" s="109" t="s">
        <v>122</v>
      </c>
      <c r="F126" s="87" t="s">
        <v>224</v>
      </c>
      <c r="G126" s="115" t="s">
        <v>182</v>
      </c>
      <c r="H126" s="110">
        <v>8.4</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225</v>
      </c>
      <c r="G128" s="114"/>
      <c r="H128" s="113"/>
      <c r="I128" s="113"/>
      <c r="J128" s="113"/>
      <c r="K128" s="79"/>
      <c r="L128" s="78"/>
    </row>
    <row r="129" spans="1:12" x14ac:dyDescent="0.2">
      <c r="A129" s="1" t="s">
        <v>8</v>
      </c>
      <c r="B129" s="111"/>
      <c r="C129" s="112"/>
      <c r="D129" s="112"/>
      <c r="E129" s="112"/>
      <c r="F129" s="87" t="s">
        <v>126</v>
      </c>
      <c r="G129" s="114"/>
      <c r="H129" s="113"/>
      <c r="I129" s="113"/>
      <c r="J129" s="113"/>
      <c r="K129" s="79"/>
      <c r="L129" s="78"/>
    </row>
    <row r="130" spans="1:12" ht="22.5" x14ac:dyDescent="0.2">
      <c r="A130" s="1" t="s">
        <v>120</v>
      </c>
      <c r="B130" s="108">
        <v>31</v>
      </c>
      <c r="C130" s="109" t="s">
        <v>226</v>
      </c>
      <c r="D130" s="109"/>
      <c r="E130" s="109" t="s">
        <v>180</v>
      </c>
      <c r="F130" s="87" t="s">
        <v>227</v>
      </c>
      <c r="G130" s="115" t="s">
        <v>182</v>
      </c>
      <c r="H130" s="110">
        <v>140.00399999999999</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228</v>
      </c>
      <c r="G132" s="114"/>
      <c r="H132" s="113"/>
      <c r="I132" s="113"/>
      <c r="J132" s="113"/>
      <c r="K132" s="79"/>
      <c r="L132" s="78"/>
    </row>
    <row r="133" spans="1:12" ht="337.5" x14ac:dyDescent="0.2">
      <c r="A133" s="1" t="s">
        <v>8</v>
      </c>
      <c r="B133" s="111"/>
      <c r="C133" s="112"/>
      <c r="D133" s="112"/>
      <c r="E133" s="112"/>
      <c r="F133" s="87" t="s">
        <v>229</v>
      </c>
      <c r="G133" s="114"/>
      <c r="H133" s="113"/>
      <c r="I133" s="113"/>
      <c r="J133" s="113"/>
      <c r="K133" s="79"/>
      <c r="L133" s="78"/>
    </row>
    <row r="134" spans="1:12" ht="22.5" x14ac:dyDescent="0.2">
      <c r="A134" s="1" t="s">
        <v>120</v>
      </c>
      <c r="B134" s="108">
        <v>32</v>
      </c>
      <c r="C134" s="109" t="s">
        <v>230</v>
      </c>
      <c r="D134" s="109"/>
      <c r="E134" s="109" t="s">
        <v>180</v>
      </c>
      <c r="F134" s="87" t="s">
        <v>231</v>
      </c>
      <c r="G134" s="115" t="s">
        <v>182</v>
      </c>
      <c r="H134" s="110">
        <v>70.28</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232</v>
      </c>
      <c r="G136" s="114"/>
      <c r="H136" s="113"/>
      <c r="I136" s="113"/>
      <c r="J136" s="113"/>
      <c r="K136" s="79"/>
      <c r="L136" s="78"/>
    </row>
    <row r="137" spans="1:12" ht="337.5" x14ac:dyDescent="0.2">
      <c r="A137" s="1" t="s">
        <v>8</v>
      </c>
      <c r="B137" s="111"/>
      <c r="C137" s="112"/>
      <c r="D137" s="112"/>
      <c r="E137" s="112"/>
      <c r="F137" s="87" t="s">
        <v>222</v>
      </c>
      <c r="G137" s="114"/>
      <c r="H137" s="113"/>
      <c r="I137" s="113"/>
      <c r="J137" s="113"/>
      <c r="K137" s="79"/>
      <c r="L137" s="78"/>
    </row>
    <row r="138" spans="1:12" ht="22.5" x14ac:dyDescent="0.2">
      <c r="A138" s="1" t="s">
        <v>120</v>
      </c>
      <c r="B138" s="108">
        <v>33</v>
      </c>
      <c r="C138" s="109" t="s">
        <v>233</v>
      </c>
      <c r="D138" s="109"/>
      <c r="E138" s="109" t="s">
        <v>122</v>
      </c>
      <c r="F138" s="87" t="s">
        <v>234</v>
      </c>
      <c r="G138" s="115" t="s">
        <v>182</v>
      </c>
      <c r="H138" s="110">
        <v>7.28</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235</v>
      </c>
      <c r="G140" s="114"/>
      <c r="H140" s="113"/>
      <c r="I140" s="113"/>
      <c r="J140" s="113"/>
      <c r="K140" s="79"/>
      <c r="L140" s="78"/>
    </row>
    <row r="141" spans="1:12" x14ac:dyDescent="0.2">
      <c r="A141" s="1" t="s">
        <v>8</v>
      </c>
      <c r="B141" s="111"/>
      <c r="C141" s="112"/>
      <c r="D141" s="112"/>
      <c r="E141" s="112"/>
      <c r="F141" s="87" t="s">
        <v>126</v>
      </c>
      <c r="G141" s="114"/>
      <c r="H141" s="113"/>
      <c r="I141" s="113"/>
      <c r="J141" s="113"/>
      <c r="K141" s="79"/>
      <c r="L141" s="78"/>
    </row>
    <row r="142" spans="1:12" x14ac:dyDescent="0.2">
      <c r="A142" s="1" t="s">
        <v>120</v>
      </c>
      <c r="B142" s="108">
        <v>34</v>
      </c>
      <c r="C142" s="109" t="s">
        <v>236</v>
      </c>
      <c r="D142" s="109"/>
      <c r="E142" s="109" t="s">
        <v>122</v>
      </c>
      <c r="F142" s="87" t="s">
        <v>237</v>
      </c>
      <c r="G142" s="115" t="s">
        <v>147</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238</v>
      </c>
      <c r="G144" s="114"/>
      <c r="H144" s="113"/>
      <c r="I144" s="113"/>
      <c r="J144" s="113"/>
      <c r="K144" s="79"/>
      <c r="L144" s="78"/>
    </row>
    <row r="145" spans="1:12" x14ac:dyDescent="0.2">
      <c r="A145" s="1" t="s">
        <v>8</v>
      </c>
      <c r="B145" s="111"/>
      <c r="C145" s="112"/>
      <c r="D145" s="112"/>
      <c r="E145" s="112"/>
      <c r="F145" s="87" t="s">
        <v>126</v>
      </c>
      <c r="G145" s="114"/>
      <c r="H145" s="113"/>
      <c r="I145" s="113"/>
      <c r="J145" s="113"/>
      <c r="K145" s="79"/>
      <c r="L145" s="78"/>
    </row>
    <row r="146" spans="1:12" x14ac:dyDescent="0.2">
      <c r="A146" s="1" t="s">
        <v>120</v>
      </c>
      <c r="B146" s="108">
        <v>35</v>
      </c>
      <c r="C146" s="109" t="s">
        <v>239</v>
      </c>
      <c r="D146" s="109"/>
      <c r="E146" s="109" t="s">
        <v>122</v>
      </c>
      <c r="F146" s="87" t="s">
        <v>240</v>
      </c>
      <c r="G146" s="115" t="s">
        <v>147</v>
      </c>
      <c r="H146" s="110">
        <v>4</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241</v>
      </c>
      <c r="G148" s="114"/>
      <c r="H148" s="113"/>
      <c r="I148" s="113"/>
      <c r="J148" s="113"/>
      <c r="K148" s="79"/>
      <c r="L148" s="78"/>
    </row>
    <row r="149" spans="1:12" x14ac:dyDescent="0.2">
      <c r="A149" s="1" t="s">
        <v>8</v>
      </c>
      <c r="B149" s="111"/>
      <c r="C149" s="112"/>
      <c r="D149" s="112"/>
      <c r="E149" s="112"/>
      <c r="F149" s="87" t="s">
        <v>126</v>
      </c>
      <c r="G149" s="114"/>
      <c r="H149" s="113"/>
      <c r="I149" s="113"/>
      <c r="J149" s="113"/>
      <c r="K149" s="79"/>
      <c r="L149" s="78"/>
    </row>
    <row r="150" spans="1:12" x14ac:dyDescent="0.2">
      <c r="A150" s="1" t="s">
        <v>120</v>
      </c>
      <c r="B150" s="108">
        <v>36</v>
      </c>
      <c r="C150" s="109" t="s">
        <v>242</v>
      </c>
      <c r="D150" s="109"/>
      <c r="E150" s="109" t="s">
        <v>122</v>
      </c>
      <c r="F150" s="87" t="s">
        <v>243</v>
      </c>
      <c r="G150" s="115" t="s">
        <v>147</v>
      </c>
      <c r="H150" s="110">
        <v>8</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244</v>
      </c>
      <c r="G152" s="114"/>
      <c r="H152" s="113"/>
      <c r="I152" s="113"/>
      <c r="J152" s="113"/>
      <c r="K152" s="79"/>
      <c r="L152" s="78"/>
    </row>
    <row r="153" spans="1:12" x14ac:dyDescent="0.2">
      <c r="A153" s="1" t="s">
        <v>8</v>
      </c>
      <c r="B153" s="111"/>
      <c r="C153" s="112"/>
      <c r="D153" s="112"/>
      <c r="E153" s="112"/>
      <c r="F153" s="87" t="s">
        <v>126</v>
      </c>
      <c r="G153" s="114"/>
      <c r="H153" s="113"/>
      <c r="I153" s="113"/>
      <c r="J153" s="113"/>
      <c r="K153" s="79"/>
      <c r="L153" s="78"/>
    </row>
    <row r="154" spans="1:12" x14ac:dyDescent="0.2">
      <c r="A154" s="1" t="s">
        <v>120</v>
      </c>
      <c r="B154" s="108">
        <v>37</v>
      </c>
      <c r="C154" s="109" t="s">
        <v>245</v>
      </c>
      <c r="D154" s="109"/>
      <c r="E154" s="109" t="s">
        <v>122</v>
      </c>
      <c r="F154" s="87" t="s">
        <v>246</v>
      </c>
      <c r="G154" s="115" t="s">
        <v>147</v>
      </c>
      <c r="H154" s="110">
        <v>1</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247</v>
      </c>
      <c r="G156" s="114"/>
      <c r="H156" s="113"/>
      <c r="I156" s="113"/>
      <c r="J156" s="113"/>
      <c r="K156" s="79"/>
      <c r="L156" s="78"/>
    </row>
    <row r="157" spans="1:12" x14ac:dyDescent="0.2">
      <c r="A157" s="1" t="s">
        <v>8</v>
      </c>
      <c r="B157" s="111"/>
      <c r="C157" s="112"/>
      <c r="D157" s="112"/>
      <c r="E157" s="112"/>
      <c r="F157" s="87" t="s">
        <v>126</v>
      </c>
      <c r="G157" s="114"/>
      <c r="H157" s="113"/>
      <c r="I157" s="113"/>
      <c r="J157" s="113"/>
      <c r="K157" s="79"/>
      <c r="L157" s="78"/>
    </row>
    <row r="158" spans="1:12" x14ac:dyDescent="0.2">
      <c r="A158" s="1" t="s">
        <v>120</v>
      </c>
      <c r="B158" s="108">
        <v>38</v>
      </c>
      <c r="C158" s="109" t="s">
        <v>248</v>
      </c>
      <c r="D158" s="109"/>
      <c r="E158" s="109" t="s">
        <v>122</v>
      </c>
      <c r="F158" s="87" t="s">
        <v>249</v>
      </c>
      <c r="G158" s="115" t="s">
        <v>147</v>
      </c>
      <c r="H158" s="110">
        <v>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250</v>
      </c>
      <c r="G160" s="114"/>
      <c r="H160" s="113"/>
      <c r="I160" s="113"/>
      <c r="J160" s="113"/>
      <c r="K160" s="79"/>
      <c r="L160" s="78"/>
    </row>
    <row r="161" spans="1:12" x14ac:dyDescent="0.2">
      <c r="A161" s="1" t="s">
        <v>8</v>
      </c>
      <c r="B161" s="111"/>
      <c r="C161" s="112"/>
      <c r="D161" s="112"/>
      <c r="E161" s="112"/>
      <c r="F161" s="87" t="s">
        <v>126</v>
      </c>
      <c r="G161" s="114"/>
      <c r="H161" s="113"/>
      <c r="I161" s="113"/>
      <c r="J161" s="113"/>
      <c r="K161" s="79"/>
      <c r="L161" s="78"/>
    </row>
    <row r="162" spans="1:12" x14ac:dyDescent="0.2">
      <c r="A162" s="1" t="s">
        <v>120</v>
      </c>
      <c r="B162" s="108">
        <v>39</v>
      </c>
      <c r="C162" s="109" t="s">
        <v>251</v>
      </c>
      <c r="D162" s="109"/>
      <c r="E162" s="109" t="s">
        <v>122</v>
      </c>
      <c r="F162" s="87" t="s">
        <v>252</v>
      </c>
      <c r="G162" s="115" t="s">
        <v>147</v>
      </c>
      <c r="H162" s="110">
        <v>7</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253</v>
      </c>
      <c r="G164" s="114"/>
      <c r="H164" s="113"/>
      <c r="I164" s="113"/>
      <c r="J164" s="113"/>
      <c r="K164" s="79"/>
      <c r="L164" s="78"/>
    </row>
    <row r="165" spans="1:12" x14ac:dyDescent="0.2">
      <c r="A165" s="1" t="s">
        <v>8</v>
      </c>
      <c r="B165" s="111"/>
      <c r="C165" s="112"/>
      <c r="D165" s="112"/>
      <c r="E165" s="112"/>
      <c r="F165" s="87" t="s">
        <v>126</v>
      </c>
      <c r="G165" s="114"/>
      <c r="H165" s="113"/>
      <c r="I165" s="113"/>
      <c r="J165" s="113"/>
      <c r="K165" s="79"/>
      <c r="L165" s="78"/>
    </row>
    <row r="166" spans="1:12" x14ac:dyDescent="0.2">
      <c r="A166" s="1" t="s">
        <v>120</v>
      </c>
      <c r="B166" s="108">
        <v>40</v>
      </c>
      <c r="C166" s="109" t="s">
        <v>254</v>
      </c>
      <c r="D166" s="109"/>
      <c r="E166" s="109" t="s">
        <v>122</v>
      </c>
      <c r="F166" s="87" t="s">
        <v>255</v>
      </c>
      <c r="G166" s="115" t="s">
        <v>147</v>
      </c>
      <c r="H166" s="110">
        <v>1</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256</v>
      </c>
      <c r="G168" s="114"/>
      <c r="H168" s="113"/>
      <c r="I168" s="113"/>
      <c r="J168" s="113"/>
      <c r="K168" s="79"/>
      <c r="L168" s="78"/>
    </row>
    <row r="169" spans="1:12" x14ac:dyDescent="0.2">
      <c r="A169" s="1" t="s">
        <v>8</v>
      </c>
      <c r="B169" s="111"/>
      <c r="C169" s="112"/>
      <c r="D169" s="112"/>
      <c r="E169" s="112"/>
      <c r="F169" s="87" t="s">
        <v>126</v>
      </c>
      <c r="G169" s="114"/>
      <c r="H169" s="113"/>
      <c r="I169" s="113"/>
      <c r="J169" s="113"/>
      <c r="K169" s="79"/>
      <c r="L169" s="78"/>
    </row>
    <row r="170" spans="1:12" x14ac:dyDescent="0.2">
      <c r="A170" s="1" t="s">
        <v>120</v>
      </c>
      <c r="B170" s="108">
        <v>41</v>
      </c>
      <c r="C170" s="109" t="s">
        <v>257</v>
      </c>
      <c r="D170" s="109"/>
      <c r="E170" s="109" t="s">
        <v>122</v>
      </c>
      <c r="F170" s="87" t="s">
        <v>258</v>
      </c>
      <c r="G170" s="115" t="s">
        <v>259</v>
      </c>
      <c r="H170" s="110">
        <v>9</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260</v>
      </c>
      <c r="G172" s="114"/>
      <c r="H172" s="113"/>
      <c r="I172" s="113"/>
      <c r="J172" s="113"/>
      <c r="K172" s="79"/>
      <c r="L172" s="78"/>
    </row>
    <row r="173" spans="1:12" x14ac:dyDescent="0.2">
      <c r="A173" s="1" t="s">
        <v>8</v>
      </c>
      <c r="B173" s="111"/>
      <c r="C173" s="112"/>
      <c r="D173" s="112"/>
      <c r="E173" s="112"/>
      <c r="F173" s="87" t="s">
        <v>126</v>
      </c>
      <c r="G173" s="114"/>
      <c r="H173" s="113"/>
      <c r="I173" s="113"/>
      <c r="J173" s="113"/>
      <c r="K173" s="79"/>
      <c r="L173" s="78"/>
    </row>
    <row r="174" spans="1:12" x14ac:dyDescent="0.2">
      <c r="A174" s="1" t="s">
        <v>120</v>
      </c>
      <c r="B174" s="108">
        <v>42</v>
      </c>
      <c r="C174" s="109" t="s">
        <v>261</v>
      </c>
      <c r="D174" s="109"/>
      <c r="E174" s="109" t="s">
        <v>122</v>
      </c>
      <c r="F174" s="87" t="s">
        <v>262</v>
      </c>
      <c r="G174" s="115" t="s">
        <v>259</v>
      </c>
      <c r="H174" s="110">
        <v>5</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263</v>
      </c>
      <c r="G176" s="114"/>
      <c r="H176" s="113"/>
      <c r="I176" s="113"/>
      <c r="J176" s="113"/>
      <c r="K176" s="79"/>
      <c r="L176" s="78"/>
    </row>
    <row r="177" spans="1:12" x14ac:dyDescent="0.2">
      <c r="A177" s="1" t="s">
        <v>8</v>
      </c>
      <c r="B177" s="111"/>
      <c r="C177" s="112"/>
      <c r="D177" s="112"/>
      <c r="E177" s="112"/>
      <c r="F177" s="87" t="s">
        <v>126</v>
      </c>
      <c r="G177" s="114"/>
      <c r="H177" s="113"/>
      <c r="I177" s="113"/>
      <c r="J177" s="113"/>
      <c r="K177" s="79"/>
      <c r="L177" s="78"/>
    </row>
    <row r="178" spans="1:12" x14ac:dyDescent="0.2">
      <c r="A178" s="1" t="s">
        <v>120</v>
      </c>
      <c r="B178" s="108">
        <v>43</v>
      </c>
      <c r="C178" s="109" t="s">
        <v>264</v>
      </c>
      <c r="D178" s="109"/>
      <c r="E178" s="109" t="s">
        <v>122</v>
      </c>
      <c r="F178" s="87" t="s">
        <v>265</v>
      </c>
      <c r="G178" s="115" t="s">
        <v>147</v>
      </c>
      <c r="H178" s="110">
        <v>5</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266</v>
      </c>
      <c r="G180" s="114"/>
      <c r="H180" s="113"/>
      <c r="I180" s="113"/>
      <c r="J180" s="113"/>
      <c r="K180" s="79"/>
      <c r="L180" s="78"/>
    </row>
    <row r="181" spans="1:12" x14ac:dyDescent="0.2">
      <c r="A181" s="1" t="s">
        <v>8</v>
      </c>
      <c r="B181" s="111"/>
      <c r="C181" s="112"/>
      <c r="D181" s="112"/>
      <c r="E181" s="112"/>
      <c r="F181" s="87" t="s">
        <v>126</v>
      </c>
      <c r="G181" s="114"/>
      <c r="H181" s="113"/>
      <c r="I181" s="113"/>
      <c r="J181" s="113"/>
      <c r="K181" s="79"/>
      <c r="L181" s="78"/>
    </row>
    <row r="182" spans="1:12" x14ac:dyDescent="0.2">
      <c r="A182" s="1" t="s">
        <v>120</v>
      </c>
      <c r="B182" s="108">
        <v>44</v>
      </c>
      <c r="C182" s="109" t="s">
        <v>267</v>
      </c>
      <c r="D182" s="109"/>
      <c r="E182" s="109" t="s">
        <v>122</v>
      </c>
      <c r="F182" s="87" t="s">
        <v>268</v>
      </c>
      <c r="G182" s="115" t="s">
        <v>147</v>
      </c>
      <c r="H182" s="110">
        <v>78</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269</v>
      </c>
      <c r="G184" s="114"/>
      <c r="H184" s="113"/>
      <c r="I184" s="113"/>
      <c r="J184" s="113"/>
      <c r="K184" s="79"/>
      <c r="L184" s="78"/>
    </row>
    <row r="185" spans="1:12" x14ac:dyDescent="0.2">
      <c r="A185" s="1" t="s">
        <v>8</v>
      </c>
      <c r="B185" s="111"/>
      <c r="C185" s="112"/>
      <c r="D185" s="112"/>
      <c r="E185" s="112"/>
      <c r="F185" s="87" t="s">
        <v>126</v>
      </c>
      <c r="G185" s="114"/>
      <c r="H185" s="113"/>
      <c r="I185" s="113"/>
      <c r="J185" s="113"/>
      <c r="K185" s="79"/>
      <c r="L185" s="78"/>
    </row>
    <row r="186" spans="1:12" x14ac:dyDescent="0.2">
      <c r="A186" s="1" t="s">
        <v>120</v>
      </c>
      <c r="B186" s="108">
        <v>45</v>
      </c>
      <c r="C186" s="109" t="s">
        <v>270</v>
      </c>
      <c r="D186" s="109"/>
      <c r="E186" s="109" t="s">
        <v>122</v>
      </c>
      <c r="F186" s="87" t="s">
        <v>271</v>
      </c>
      <c r="G186" s="115" t="s">
        <v>147</v>
      </c>
      <c r="H186" s="110">
        <v>78</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269</v>
      </c>
      <c r="G188" s="114"/>
      <c r="H188" s="113"/>
      <c r="I188" s="113"/>
      <c r="J188" s="113"/>
      <c r="K188" s="79"/>
      <c r="L188" s="78"/>
    </row>
    <row r="189" spans="1:12" x14ac:dyDescent="0.2">
      <c r="A189" s="1" t="s">
        <v>8</v>
      </c>
      <c r="B189" s="111"/>
      <c r="C189" s="112"/>
      <c r="D189" s="112"/>
      <c r="E189" s="112"/>
      <c r="F189" s="87" t="s">
        <v>126</v>
      </c>
      <c r="G189" s="114"/>
      <c r="H189" s="113"/>
      <c r="I189" s="113"/>
      <c r="J189" s="113"/>
      <c r="K189" s="79"/>
      <c r="L189" s="78"/>
    </row>
    <row r="190" spans="1:12" ht="22.5" x14ac:dyDescent="0.2">
      <c r="A190" s="1" t="s">
        <v>120</v>
      </c>
      <c r="B190" s="108">
        <v>46</v>
      </c>
      <c r="C190" s="109" t="s">
        <v>272</v>
      </c>
      <c r="D190" s="109"/>
      <c r="E190" s="109" t="s">
        <v>122</v>
      </c>
      <c r="F190" s="87" t="s">
        <v>273</v>
      </c>
      <c r="G190" s="115" t="s">
        <v>259</v>
      </c>
      <c r="H190" s="110">
        <v>4</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274</v>
      </c>
      <c r="G192" s="114"/>
      <c r="H192" s="113"/>
      <c r="I192" s="113"/>
      <c r="J192" s="113"/>
      <c r="K192" s="79"/>
      <c r="L192" s="78"/>
    </row>
    <row r="193" spans="1:12" x14ac:dyDescent="0.2">
      <c r="A193" s="1" t="s">
        <v>8</v>
      </c>
      <c r="B193" s="111"/>
      <c r="C193" s="112"/>
      <c r="D193" s="112"/>
      <c r="E193" s="112"/>
      <c r="F193" s="87" t="s">
        <v>126</v>
      </c>
      <c r="G193" s="114"/>
      <c r="H193" s="113"/>
      <c r="I193" s="113"/>
      <c r="J193" s="113"/>
      <c r="K193" s="79"/>
      <c r="L193" s="78"/>
    </row>
    <row r="194" spans="1:12" ht="22.5" x14ac:dyDescent="0.2">
      <c r="A194" s="1" t="s">
        <v>120</v>
      </c>
      <c r="B194" s="108">
        <v>47</v>
      </c>
      <c r="C194" s="109" t="s">
        <v>275</v>
      </c>
      <c r="D194" s="109"/>
      <c r="E194" s="109" t="s">
        <v>122</v>
      </c>
      <c r="F194" s="87" t="s">
        <v>276</v>
      </c>
      <c r="G194" s="115" t="s">
        <v>259</v>
      </c>
      <c r="H194" s="110">
        <v>6</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277</v>
      </c>
      <c r="G196" s="114"/>
      <c r="H196" s="113"/>
      <c r="I196" s="113"/>
      <c r="J196" s="113"/>
      <c r="K196" s="79"/>
      <c r="L196" s="78"/>
    </row>
    <row r="197" spans="1:12" x14ac:dyDescent="0.2">
      <c r="A197" s="1" t="s">
        <v>8</v>
      </c>
      <c r="B197" s="111"/>
      <c r="C197" s="112"/>
      <c r="D197" s="112"/>
      <c r="E197" s="112"/>
      <c r="F197" s="87" t="s">
        <v>126</v>
      </c>
      <c r="G197" s="114"/>
      <c r="H197" s="113"/>
      <c r="I197" s="113"/>
      <c r="J197" s="113"/>
      <c r="K197" s="79"/>
      <c r="L197" s="78"/>
    </row>
    <row r="198" spans="1:12" ht="22.5" x14ac:dyDescent="0.2">
      <c r="A198" s="1" t="s">
        <v>120</v>
      </c>
      <c r="B198" s="108">
        <v>48</v>
      </c>
      <c r="C198" s="109" t="s">
        <v>278</v>
      </c>
      <c r="D198" s="109"/>
      <c r="E198" s="109" t="s">
        <v>122</v>
      </c>
      <c r="F198" s="87" t="s">
        <v>279</v>
      </c>
      <c r="G198" s="115" t="s">
        <v>259</v>
      </c>
      <c r="H198" s="110">
        <v>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280</v>
      </c>
      <c r="G200" s="114"/>
      <c r="H200" s="113"/>
      <c r="I200" s="113"/>
      <c r="J200" s="113"/>
      <c r="K200" s="79"/>
      <c r="L200" s="78"/>
    </row>
    <row r="201" spans="1:12" x14ac:dyDescent="0.2">
      <c r="A201" s="1" t="s">
        <v>8</v>
      </c>
      <c r="B201" s="111"/>
      <c r="C201" s="112"/>
      <c r="D201" s="112"/>
      <c r="E201" s="112"/>
      <c r="F201" s="87" t="s">
        <v>126</v>
      </c>
      <c r="G201" s="114"/>
      <c r="H201" s="113"/>
      <c r="I201" s="113"/>
      <c r="J201" s="113"/>
      <c r="K201" s="79"/>
      <c r="L201" s="78"/>
    </row>
    <row r="202" spans="1:12" ht="22.5" x14ac:dyDescent="0.2">
      <c r="A202" s="1" t="s">
        <v>120</v>
      </c>
      <c r="B202" s="108">
        <v>49</v>
      </c>
      <c r="C202" s="109" t="s">
        <v>281</v>
      </c>
      <c r="D202" s="109"/>
      <c r="E202" s="109" t="s">
        <v>122</v>
      </c>
      <c r="F202" s="87" t="s">
        <v>282</v>
      </c>
      <c r="G202" s="115" t="s">
        <v>259</v>
      </c>
      <c r="H202" s="110">
        <v>2</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280</v>
      </c>
      <c r="G204" s="114"/>
      <c r="H204" s="113"/>
      <c r="I204" s="113"/>
      <c r="J204" s="113"/>
      <c r="K204" s="79"/>
      <c r="L204" s="78"/>
    </row>
    <row r="205" spans="1:12" x14ac:dyDescent="0.2">
      <c r="A205" s="1" t="s">
        <v>8</v>
      </c>
      <c r="B205" s="111"/>
      <c r="C205" s="112"/>
      <c r="D205" s="112"/>
      <c r="E205" s="112"/>
      <c r="F205" s="87" t="s">
        <v>126</v>
      </c>
      <c r="G205" s="114"/>
      <c r="H205" s="113"/>
      <c r="I205" s="113"/>
      <c r="J205" s="113"/>
      <c r="K205" s="79"/>
      <c r="L205" s="78"/>
    </row>
    <row r="206" spans="1:12" ht="22.5" x14ac:dyDescent="0.2">
      <c r="A206" s="1" t="s">
        <v>120</v>
      </c>
      <c r="B206" s="108">
        <v>50</v>
      </c>
      <c r="C206" s="109" t="s">
        <v>283</v>
      </c>
      <c r="D206" s="109"/>
      <c r="E206" s="109" t="s">
        <v>122</v>
      </c>
      <c r="F206" s="87" t="s">
        <v>284</v>
      </c>
      <c r="G206" s="115" t="s">
        <v>259</v>
      </c>
      <c r="H206" s="110">
        <v>2</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280</v>
      </c>
      <c r="G208" s="114"/>
      <c r="H208" s="113"/>
      <c r="I208" s="113"/>
      <c r="J208" s="113"/>
      <c r="K208" s="79"/>
      <c r="L208" s="78"/>
    </row>
    <row r="209" spans="1:12" x14ac:dyDescent="0.2">
      <c r="A209" s="1" t="s">
        <v>8</v>
      </c>
      <c r="B209" s="111"/>
      <c r="C209" s="112"/>
      <c r="D209" s="112"/>
      <c r="E209" s="112"/>
      <c r="F209" s="87" t="s">
        <v>126</v>
      </c>
      <c r="G209" s="114"/>
      <c r="H209" s="113"/>
      <c r="I209" s="113"/>
      <c r="J209" s="113"/>
      <c r="K209" s="79"/>
      <c r="L209" s="78"/>
    </row>
    <row r="210" spans="1:12" ht="22.5" x14ac:dyDescent="0.2">
      <c r="A210" s="1" t="s">
        <v>120</v>
      </c>
      <c r="B210" s="108">
        <v>51</v>
      </c>
      <c r="C210" s="109" t="s">
        <v>285</v>
      </c>
      <c r="D210" s="109"/>
      <c r="E210" s="109" t="s">
        <v>122</v>
      </c>
      <c r="F210" s="87" t="s">
        <v>286</v>
      </c>
      <c r="G210" s="115" t="s">
        <v>259</v>
      </c>
      <c r="H210" s="110">
        <v>1</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287</v>
      </c>
      <c r="G212" s="114"/>
      <c r="H212" s="113"/>
      <c r="I212" s="113"/>
      <c r="J212" s="113"/>
      <c r="K212" s="79"/>
      <c r="L212" s="78"/>
    </row>
    <row r="213" spans="1:12" x14ac:dyDescent="0.2">
      <c r="A213" s="1" t="s">
        <v>8</v>
      </c>
      <c r="B213" s="111"/>
      <c r="C213" s="112"/>
      <c r="D213" s="112"/>
      <c r="E213" s="112"/>
      <c r="F213" s="87" t="s">
        <v>126</v>
      </c>
      <c r="G213" s="114"/>
      <c r="H213" s="113"/>
      <c r="I213" s="113"/>
      <c r="J213" s="113"/>
      <c r="K213" s="79"/>
      <c r="L213" s="78"/>
    </row>
    <row r="214" spans="1:12" ht="22.5" x14ac:dyDescent="0.2">
      <c r="A214" s="1" t="s">
        <v>120</v>
      </c>
      <c r="B214" s="108">
        <v>52</v>
      </c>
      <c r="C214" s="109" t="s">
        <v>288</v>
      </c>
      <c r="D214" s="109"/>
      <c r="E214" s="109" t="s">
        <v>122</v>
      </c>
      <c r="F214" s="87" t="s">
        <v>289</v>
      </c>
      <c r="G214" s="115" t="s">
        <v>259</v>
      </c>
      <c r="H214" s="110">
        <v>4</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290</v>
      </c>
      <c r="G216" s="114"/>
      <c r="H216" s="113"/>
      <c r="I216" s="113"/>
      <c r="J216" s="113"/>
      <c r="K216" s="79"/>
      <c r="L216" s="78"/>
    </row>
    <row r="217" spans="1:12" x14ac:dyDescent="0.2">
      <c r="A217" s="1" t="s">
        <v>8</v>
      </c>
      <c r="B217" s="111"/>
      <c r="C217" s="112"/>
      <c r="D217" s="112"/>
      <c r="E217" s="112"/>
      <c r="F217" s="87" t="s">
        <v>126</v>
      </c>
      <c r="G217" s="114"/>
      <c r="H217" s="113"/>
      <c r="I217" s="113"/>
      <c r="J217" s="113"/>
      <c r="K217" s="79"/>
      <c r="L217" s="78"/>
    </row>
    <row r="218" spans="1:12" ht="22.5" x14ac:dyDescent="0.2">
      <c r="A218" s="1" t="s">
        <v>120</v>
      </c>
      <c r="B218" s="108">
        <v>53</v>
      </c>
      <c r="C218" s="109" t="s">
        <v>291</v>
      </c>
      <c r="D218" s="109"/>
      <c r="E218" s="109" t="s">
        <v>122</v>
      </c>
      <c r="F218" s="87" t="s">
        <v>292</v>
      </c>
      <c r="G218" s="115" t="s">
        <v>259</v>
      </c>
      <c r="H218" s="110">
        <v>10</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293</v>
      </c>
      <c r="G220" s="114"/>
      <c r="H220" s="113"/>
      <c r="I220" s="113"/>
      <c r="J220" s="113"/>
      <c r="K220" s="79"/>
      <c r="L220" s="78"/>
    </row>
    <row r="221" spans="1:12" x14ac:dyDescent="0.2">
      <c r="A221" s="1" t="s">
        <v>8</v>
      </c>
      <c r="B221" s="111"/>
      <c r="C221" s="112"/>
      <c r="D221" s="112"/>
      <c r="E221" s="112"/>
      <c r="F221" s="87" t="s">
        <v>126</v>
      </c>
      <c r="G221" s="114"/>
      <c r="H221" s="113"/>
      <c r="I221" s="113"/>
      <c r="J221" s="113"/>
      <c r="K221" s="79"/>
      <c r="L221" s="78"/>
    </row>
    <row r="222" spans="1:12" ht="22.5" x14ac:dyDescent="0.2">
      <c r="A222" s="1" t="s">
        <v>120</v>
      </c>
      <c r="B222" s="108">
        <v>54</v>
      </c>
      <c r="C222" s="109" t="s">
        <v>294</v>
      </c>
      <c r="D222" s="109"/>
      <c r="E222" s="109" t="s">
        <v>122</v>
      </c>
      <c r="F222" s="87" t="s">
        <v>295</v>
      </c>
      <c r="G222" s="115" t="s">
        <v>259</v>
      </c>
      <c r="H222" s="110">
        <v>1</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296</v>
      </c>
      <c r="G224" s="114"/>
      <c r="H224" s="113"/>
      <c r="I224" s="113"/>
      <c r="J224" s="113"/>
      <c r="K224" s="79"/>
      <c r="L224" s="78"/>
    </row>
    <row r="225" spans="1:12" x14ac:dyDescent="0.2">
      <c r="A225" s="1" t="s">
        <v>8</v>
      </c>
      <c r="B225" s="111"/>
      <c r="C225" s="112"/>
      <c r="D225" s="112"/>
      <c r="E225" s="112"/>
      <c r="F225" s="87" t="s">
        <v>126</v>
      </c>
      <c r="G225" s="114"/>
      <c r="H225" s="113"/>
      <c r="I225" s="113"/>
      <c r="J225" s="113"/>
      <c r="K225" s="79"/>
      <c r="L225" s="78"/>
    </row>
    <row r="226" spans="1:12" ht="22.5" x14ac:dyDescent="0.2">
      <c r="A226" s="1" t="s">
        <v>120</v>
      </c>
      <c r="B226" s="108">
        <v>55</v>
      </c>
      <c r="C226" s="109" t="s">
        <v>297</v>
      </c>
      <c r="D226" s="109"/>
      <c r="E226" s="109" t="s">
        <v>122</v>
      </c>
      <c r="F226" s="87" t="s">
        <v>298</v>
      </c>
      <c r="G226" s="115" t="s">
        <v>259</v>
      </c>
      <c r="H226" s="110">
        <v>7</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299</v>
      </c>
      <c r="G228" s="114"/>
      <c r="H228" s="113"/>
      <c r="I228" s="113"/>
      <c r="J228" s="113"/>
      <c r="K228" s="79"/>
      <c r="L228" s="78"/>
    </row>
    <row r="229" spans="1:12" x14ac:dyDescent="0.2">
      <c r="A229" s="1" t="s">
        <v>8</v>
      </c>
      <c r="B229" s="111"/>
      <c r="C229" s="112"/>
      <c r="D229" s="112"/>
      <c r="E229" s="112"/>
      <c r="F229" s="87" t="s">
        <v>126</v>
      </c>
      <c r="G229" s="114"/>
      <c r="H229" s="113"/>
      <c r="I229" s="113"/>
      <c r="J229" s="113"/>
      <c r="K229" s="79"/>
      <c r="L229" s="78"/>
    </row>
    <row r="230" spans="1:12" ht="22.5" x14ac:dyDescent="0.2">
      <c r="A230" s="1" t="s">
        <v>120</v>
      </c>
      <c r="B230" s="108">
        <v>56</v>
      </c>
      <c r="C230" s="109" t="s">
        <v>300</v>
      </c>
      <c r="D230" s="109"/>
      <c r="E230" s="109" t="s">
        <v>122</v>
      </c>
      <c r="F230" s="87" t="s">
        <v>301</v>
      </c>
      <c r="G230" s="115" t="s">
        <v>259</v>
      </c>
      <c r="H230" s="110">
        <v>1</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302</v>
      </c>
      <c r="G232" s="114"/>
      <c r="H232" s="113"/>
      <c r="I232" s="113"/>
      <c r="J232" s="113"/>
      <c r="K232" s="79"/>
      <c r="L232" s="78"/>
    </row>
    <row r="233" spans="1:12" x14ac:dyDescent="0.2">
      <c r="A233" s="1" t="s">
        <v>8</v>
      </c>
      <c r="B233" s="111"/>
      <c r="C233" s="112"/>
      <c r="D233" s="112"/>
      <c r="E233" s="112"/>
      <c r="F233" s="87" t="s">
        <v>126</v>
      </c>
      <c r="G233" s="114"/>
      <c r="H233" s="113"/>
      <c r="I233" s="113"/>
      <c r="J233" s="113"/>
      <c r="K233" s="79"/>
      <c r="L233" s="78"/>
    </row>
    <row r="234" spans="1:12" x14ac:dyDescent="0.2">
      <c r="A234" s="1" t="s">
        <v>120</v>
      </c>
      <c r="B234" s="108">
        <v>57</v>
      </c>
      <c r="C234" s="109" t="s">
        <v>303</v>
      </c>
      <c r="D234" s="109"/>
      <c r="E234" s="109" t="s">
        <v>122</v>
      </c>
      <c r="F234" s="87" t="s">
        <v>304</v>
      </c>
      <c r="G234" s="115" t="s">
        <v>147</v>
      </c>
      <c r="H234" s="110">
        <v>24</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305</v>
      </c>
      <c r="G236" s="114"/>
      <c r="H236" s="113"/>
      <c r="I236" s="113"/>
      <c r="J236" s="113"/>
      <c r="K236" s="79"/>
      <c r="L236" s="78"/>
    </row>
    <row r="237" spans="1:12" x14ac:dyDescent="0.2">
      <c r="A237" s="1" t="s">
        <v>8</v>
      </c>
      <c r="B237" s="111"/>
      <c r="C237" s="112"/>
      <c r="D237" s="112"/>
      <c r="E237" s="112"/>
      <c r="F237" s="87" t="s">
        <v>126</v>
      </c>
      <c r="G237" s="114"/>
      <c r="H237" s="113"/>
      <c r="I237" s="113"/>
      <c r="J237" s="113"/>
      <c r="K237" s="79"/>
      <c r="L237" s="78"/>
    </row>
    <row r="238" spans="1:12" x14ac:dyDescent="0.2">
      <c r="A238" s="1" t="s">
        <v>120</v>
      </c>
      <c r="B238" s="108">
        <v>58</v>
      </c>
      <c r="C238" s="109" t="s">
        <v>306</v>
      </c>
      <c r="D238" s="109"/>
      <c r="E238" s="109" t="s">
        <v>122</v>
      </c>
      <c r="F238" s="87" t="s">
        <v>307</v>
      </c>
      <c r="G238" s="115" t="s">
        <v>147</v>
      </c>
      <c r="H238" s="110">
        <v>45</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ht="22.5" x14ac:dyDescent="0.2">
      <c r="A240" s="1" t="s">
        <v>7</v>
      </c>
      <c r="B240" s="111"/>
      <c r="C240" s="112"/>
      <c r="D240" s="112"/>
      <c r="E240" s="112"/>
      <c r="F240" s="87" t="s">
        <v>308</v>
      </c>
      <c r="G240" s="114"/>
      <c r="H240" s="113"/>
      <c r="I240" s="113"/>
      <c r="J240" s="113"/>
      <c r="K240" s="79"/>
      <c r="L240" s="78"/>
    </row>
    <row r="241" spans="1:12" x14ac:dyDescent="0.2">
      <c r="A241" s="1" t="s">
        <v>8</v>
      </c>
      <c r="B241" s="111"/>
      <c r="C241" s="112"/>
      <c r="D241" s="112"/>
      <c r="E241" s="112"/>
      <c r="F241" s="87" t="s">
        <v>126</v>
      </c>
      <c r="G241" s="114"/>
      <c r="H241" s="113"/>
      <c r="I241" s="113"/>
      <c r="J241" s="113"/>
      <c r="K241" s="79"/>
      <c r="L241" s="78"/>
    </row>
    <row r="242" spans="1:12" x14ac:dyDescent="0.2">
      <c r="A242" s="1" t="s">
        <v>120</v>
      </c>
      <c r="B242" s="108">
        <v>59</v>
      </c>
      <c r="C242" s="109" t="s">
        <v>309</v>
      </c>
      <c r="D242" s="109"/>
      <c r="E242" s="109" t="s">
        <v>122</v>
      </c>
      <c r="F242" s="87" t="s">
        <v>310</v>
      </c>
      <c r="G242" s="115" t="s">
        <v>147</v>
      </c>
      <c r="H242" s="110">
        <v>2</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311</v>
      </c>
      <c r="G244" s="114"/>
      <c r="H244" s="113"/>
      <c r="I244" s="113"/>
      <c r="J244" s="113"/>
      <c r="K244" s="79"/>
      <c r="L244" s="78"/>
    </row>
    <row r="245" spans="1:12" x14ac:dyDescent="0.2">
      <c r="A245" s="1" t="s">
        <v>8</v>
      </c>
      <c r="B245" s="111"/>
      <c r="C245" s="112"/>
      <c r="D245" s="112"/>
      <c r="E245" s="112"/>
      <c r="F245" s="87" t="s">
        <v>126</v>
      </c>
      <c r="G245" s="114"/>
      <c r="H245" s="113"/>
      <c r="I245" s="113"/>
      <c r="J245" s="113"/>
      <c r="K245" s="79"/>
      <c r="L245" s="78"/>
    </row>
    <row r="246" spans="1:12" x14ac:dyDescent="0.2">
      <c r="A246" s="1" t="s">
        <v>120</v>
      </c>
      <c r="B246" s="108">
        <v>60</v>
      </c>
      <c r="C246" s="109" t="s">
        <v>312</v>
      </c>
      <c r="D246" s="109"/>
      <c r="E246" s="109" t="s">
        <v>122</v>
      </c>
      <c r="F246" s="87" t="s">
        <v>313</v>
      </c>
      <c r="G246" s="115" t="s">
        <v>147</v>
      </c>
      <c r="H246" s="110">
        <v>26</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314</v>
      </c>
      <c r="G248" s="114"/>
      <c r="H248" s="113"/>
      <c r="I248" s="113"/>
      <c r="J248" s="113"/>
      <c r="K248" s="79"/>
      <c r="L248" s="78"/>
    </row>
    <row r="249" spans="1:12" x14ac:dyDescent="0.2">
      <c r="A249" s="1" t="s">
        <v>8</v>
      </c>
      <c r="B249" s="111"/>
      <c r="C249" s="112"/>
      <c r="D249" s="112"/>
      <c r="E249" s="112"/>
      <c r="F249" s="87" t="s">
        <v>126</v>
      </c>
      <c r="G249" s="114"/>
      <c r="H249" s="113"/>
      <c r="I249" s="113"/>
      <c r="J249" s="113"/>
      <c r="K249" s="79"/>
      <c r="L249" s="78"/>
    </row>
    <row r="250" spans="1:12" x14ac:dyDescent="0.2">
      <c r="A250" s="1" t="s">
        <v>120</v>
      </c>
      <c r="B250" s="108">
        <v>61</v>
      </c>
      <c r="C250" s="109" t="s">
        <v>315</v>
      </c>
      <c r="D250" s="109"/>
      <c r="E250" s="109" t="s">
        <v>122</v>
      </c>
      <c r="F250" s="87" t="s">
        <v>316</v>
      </c>
      <c r="G250" s="115" t="s">
        <v>317</v>
      </c>
      <c r="H250" s="110">
        <v>20244.455000000002</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318</v>
      </c>
      <c r="G252" s="114"/>
      <c r="H252" s="113"/>
      <c r="I252" s="113"/>
      <c r="J252" s="113"/>
      <c r="K252" s="79"/>
      <c r="L252" s="78"/>
    </row>
    <row r="253" spans="1:12" x14ac:dyDescent="0.2">
      <c r="A253" s="1" t="s">
        <v>8</v>
      </c>
      <c r="B253" s="111"/>
      <c r="C253" s="112"/>
      <c r="D253" s="112"/>
      <c r="E253" s="112"/>
      <c r="F253" s="87" t="s">
        <v>126</v>
      </c>
      <c r="G253" s="114"/>
      <c r="H253" s="113"/>
      <c r="I253" s="113"/>
      <c r="J253" s="113"/>
      <c r="K253" s="79"/>
      <c r="L253" s="78"/>
    </row>
    <row r="254" spans="1:12" x14ac:dyDescent="0.2">
      <c r="A254" s="1" t="s">
        <v>120</v>
      </c>
      <c r="B254" s="108">
        <v>62</v>
      </c>
      <c r="C254" s="109" t="s">
        <v>319</v>
      </c>
      <c r="D254" s="109"/>
      <c r="E254" s="109" t="s">
        <v>122</v>
      </c>
      <c r="F254" s="87" t="s">
        <v>320</v>
      </c>
      <c r="G254" s="115" t="s">
        <v>317</v>
      </c>
      <c r="H254" s="110">
        <v>238.351</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321</v>
      </c>
      <c r="G256" s="114"/>
      <c r="H256" s="113"/>
      <c r="I256" s="113"/>
      <c r="J256" s="113"/>
      <c r="K256" s="79"/>
      <c r="L256" s="78"/>
    </row>
    <row r="257" spans="1:12" x14ac:dyDescent="0.2">
      <c r="A257" s="1" t="s">
        <v>8</v>
      </c>
      <c r="B257" s="111"/>
      <c r="C257" s="112"/>
      <c r="D257" s="112"/>
      <c r="E257" s="112"/>
      <c r="F257" s="87" t="s">
        <v>126</v>
      </c>
      <c r="G257" s="114"/>
      <c r="H257" s="113"/>
      <c r="I257" s="113"/>
      <c r="J257" s="113"/>
      <c r="K257" s="79"/>
      <c r="L257" s="78"/>
    </row>
    <row r="258" spans="1:12" x14ac:dyDescent="0.2">
      <c r="A258" s="1" t="s">
        <v>120</v>
      </c>
      <c r="B258" s="108">
        <v>63</v>
      </c>
      <c r="C258" s="109" t="s">
        <v>322</v>
      </c>
      <c r="D258" s="109"/>
      <c r="E258" s="109" t="s">
        <v>122</v>
      </c>
      <c r="F258" s="87" t="s">
        <v>323</v>
      </c>
      <c r="G258" s="115" t="s">
        <v>317</v>
      </c>
      <c r="H258" s="110">
        <v>88</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324</v>
      </c>
      <c r="G260" s="114"/>
      <c r="H260" s="113"/>
      <c r="I260" s="113"/>
      <c r="J260" s="113"/>
      <c r="K260" s="79"/>
      <c r="L260" s="78"/>
    </row>
    <row r="261" spans="1:12" x14ac:dyDescent="0.2">
      <c r="A261" s="1" t="s">
        <v>8</v>
      </c>
      <c r="B261" s="111"/>
      <c r="C261" s="112"/>
      <c r="D261" s="112"/>
      <c r="E261" s="112"/>
      <c r="F261" s="87" t="s">
        <v>126</v>
      </c>
      <c r="G261" s="114"/>
      <c r="H261" s="113"/>
      <c r="I261" s="113"/>
      <c r="J261" s="113"/>
      <c r="K261" s="79"/>
      <c r="L261" s="78"/>
    </row>
    <row r="262" spans="1:12" x14ac:dyDescent="0.2">
      <c r="A262" s="1" t="s">
        <v>120</v>
      </c>
      <c r="B262" s="108">
        <v>64</v>
      </c>
      <c r="C262" s="109" t="s">
        <v>325</v>
      </c>
      <c r="D262" s="109"/>
      <c r="E262" s="109" t="s">
        <v>122</v>
      </c>
      <c r="F262" s="87" t="s">
        <v>326</v>
      </c>
      <c r="G262" s="115" t="s">
        <v>182</v>
      </c>
      <c r="H262" s="110">
        <v>967.32600000000002</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327</v>
      </c>
      <c r="G264" s="114"/>
      <c r="H264" s="113"/>
      <c r="I264" s="113"/>
      <c r="J264" s="113"/>
      <c r="K264" s="79"/>
      <c r="L264" s="78"/>
    </row>
    <row r="265" spans="1:12" x14ac:dyDescent="0.2">
      <c r="A265" s="1" t="s">
        <v>8</v>
      </c>
      <c r="B265" s="111"/>
      <c r="C265" s="112"/>
      <c r="D265" s="112"/>
      <c r="E265" s="112"/>
      <c r="F265" s="87" t="s">
        <v>126</v>
      </c>
      <c r="G265" s="114"/>
      <c r="H265" s="113"/>
      <c r="I265" s="113"/>
      <c r="J265" s="113"/>
      <c r="K265" s="79"/>
      <c r="L265" s="78"/>
    </row>
    <row r="266" spans="1:12" ht="22.5" x14ac:dyDescent="0.2">
      <c r="A266" s="1" t="s">
        <v>120</v>
      </c>
      <c r="B266" s="108">
        <v>65</v>
      </c>
      <c r="C266" s="109" t="s">
        <v>328</v>
      </c>
      <c r="D266" s="109"/>
      <c r="E266" s="109" t="s">
        <v>122</v>
      </c>
      <c r="F266" s="87" t="s">
        <v>329</v>
      </c>
      <c r="G266" s="115" t="s">
        <v>182</v>
      </c>
      <c r="H266" s="110">
        <v>167.679</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330</v>
      </c>
      <c r="G268" s="114"/>
      <c r="H268" s="113"/>
      <c r="I268" s="113"/>
      <c r="J268" s="113"/>
      <c r="K268" s="79"/>
      <c r="L268" s="78"/>
    </row>
    <row r="269" spans="1:12" x14ac:dyDescent="0.2">
      <c r="A269" s="1" t="s">
        <v>8</v>
      </c>
      <c r="B269" s="111"/>
      <c r="C269" s="112"/>
      <c r="D269" s="112"/>
      <c r="E269" s="112"/>
      <c r="F269" s="87" t="s">
        <v>126</v>
      </c>
      <c r="G269" s="114"/>
      <c r="H269" s="113"/>
      <c r="I269" s="113"/>
      <c r="J269" s="113"/>
      <c r="K269" s="79"/>
      <c r="L269" s="78"/>
    </row>
    <row r="270" spans="1:12" x14ac:dyDescent="0.2">
      <c r="A270" s="1" t="s">
        <v>120</v>
      </c>
      <c r="B270" s="108">
        <v>66</v>
      </c>
      <c r="C270" s="109" t="s">
        <v>331</v>
      </c>
      <c r="D270" s="109"/>
      <c r="E270" s="109" t="s">
        <v>122</v>
      </c>
      <c r="F270" s="87" t="s">
        <v>332</v>
      </c>
      <c r="G270" s="115" t="s">
        <v>182</v>
      </c>
      <c r="H270" s="110">
        <v>1395</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333</v>
      </c>
      <c r="G272" s="114"/>
      <c r="H272" s="113"/>
      <c r="I272" s="113"/>
      <c r="J272" s="113"/>
      <c r="K272" s="79"/>
      <c r="L272" s="78"/>
    </row>
    <row r="273" spans="1:12" x14ac:dyDescent="0.2">
      <c r="A273" s="1" t="s">
        <v>8</v>
      </c>
      <c r="B273" s="111"/>
      <c r="C273" s="112"/>
      <c r="D273" s="112"/>
      <c r="E273" s="112"/>
      <c r="F273" s="87" t="s">
        <v>126</v>
      </c>
      <c r="G273" s="114"/>
      <c r="H273" s="113"/>
      <c r="I273" s="113"/>
      <c r="J273" s="113"/>
      <c r="K273" s="79"/>
      <c r="L273" s="78"/>
    </row>
    <row r="274" spans="1:12" x14ac:dyDescent="0.2">
      <c r="A274" s="1" t="s">
        <v>120</v>
      </c>
      <c r="B274" s="108">
        <v>67</v>
      </c>
      <c r="C274" s="109" t="s">
        <v>334</v>
      </c>
      <c r="D274" s="109"/>
      <c r="E274" s="109" t="s">
        <v>122</v>
      </c>
      <c r="F274" s="87" t="s">
        <v>335</v>
      </c>
      <c r="G274" s="115" t="s">
        <v>147</v>
      </c>
      <c r="H274" s="110">
        <v>64</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336</v>
      </c>
      <c r="G276" s="114"/>
      <c r="H276" s="113"/>
      <c r="I276" s="113"/>
      <c r="J276" s="113"/>
      <c r="K276" s="79"/>
      <c r="L276" s="78"/>
    </row>
    <row r="277" spans="1:12" x14ac:dyDescent="0.2">
      <c r="A277" s="1" t="s">
        <v>8</v>
      </c>
      <c r="B277" s="111"/>
      <c r="C277" s="112"/>
      <c r="D277" s="112"/>
      <c r="E277" s="112"/>
      <c r="F277" s="87" t="s">
        <v>126</v>
      </c>
      <c r="G277" s="114"/>
      <c r="H277" s="113"/>
      <c r="I277" s="113"/>
      <c r="J277" s="113"/>
      <c r="K277" s="79"/>
      <c r="L277" s="78"/>
    </row>
    <row r="278" spans="1:12" x14ac:dyDescent="0.2">
      <c r="A278" s="1" t="s">
        <v>120</v>
      </c>
      <c r="B278" s="108">
        <v>68</v>
      </c>
      <c r="C278" s="109" t="s">
        <v>337</v>
      </c>
      <c r="D278" s="109"/>
      <c r="E278" s="109" t="s">
        <v>122</v>
      </c>
      <c r="F278" s="87" t="s">
        <v>338</v>
      </c>
      <c r="G278" s="115" t="s">
        <v>147</v>
      </c>
      <c r="H278" s="110">
        <v>316</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ht="33.75" x14ac:dyDescent="0.2">
      <c r="A280" s="1" t="s">
        <v>7</v>
      </c>
      <c r="B280" s="111"/>
      <c r="C280" s="112"/>
      <c r="D280" s="112"/>
      <c r="E280" s="112"/>
      <c r="F280" s="87" t="s">
        <v>339</v>
      </c>
      <c r="G280" s="114"/>
      <c r="H280" s="113"/>
      <c r="I280" s="113"/>
      <c r="J280" s="113"/>
      <c r="K280" s="79"/>
      <c r="L280" s="78"/>
    </row>
    <row r="281" spans="1:12" x14ac:dyDescent="0.2">
      <c r="A281" s="1" t="s">
        <v>8</v>
      </c>
      <c r="B281" s="111"/>
      <c r="C281" s="112"/>
      <c r="D281" s="112"/>
      <c r="E281" s="112"/>
      <c r="F281" s="87" t="s">
        <v>126</v>
      </c>
      <c r="G281" s="114"/>
      <c r="H281" s="113"/>
      <c r="I281" s="113"/>
      <c r="J281" s="113"/>
      <c r="K281" s="79"/>
      <c r="L281" s="78"/>
    </row>
    <row r="282" spans="1:12" x14ac:dyDescent="0.2">
      <c r="A282" s="1" t="s">
        <v>120</v>
      </c>
      <c r="B282" s="108">
        <v>69</v>
      </c>
      <c r="C282" s="109" t="s">
        <v>340</v>
      </c>
      <c r="D282" s="109"/>
      <c r="E282" s="109" t="s">
        <v>122</v>
      </c>
      <c r="F282" s="87" t="s">
        <v>341</v>
      </c>
      <c r="G282" s="115" t="s">
        <v>147</v>
      </c>
      <c r="H282" s="110">
        <v>88</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342</v>
      </c>
      <c r="G284" s="114"/>
      <c r="H284" s="113"/>
      <c r="I284" s="113"/>
      <c r="J284" s="113"/>
      <c r="K284" s="79"/>
      <c r="L284" s="78"/>
    </row>
    <row r="285" spans="1:12" x14ac:dyDescent="0.2">
      <c r="A285" s="1" t="s">
        <v>8</v>
      </c>
      <c r="B285" s="111"/>
      <c r="C285" s="112"/>
      <c r="D285" s="112"/>
      <c r="E285" s="112"/>
      <c r="F285" s="87" t="s">
        <v>126</v>
      </c>
      <c r="G285" s="114"/>
      <c r="H285" s="113"/>
      <c r="I285" s="113"/>
      <c r="J285" s="113"/>
      <c r="K285" s="79"/>
      <c r="L285" s="78"/>
    </row>
    <row r="286" spans="1:12" x14ac:dyDescent="0.2">
      <c r="A286" s="1" t="s">
        <v>120</v>
      </c>
      <c r="B286" s="108">
        <v>70</v>
      </c>
      <c r="C286" s="109" t="s">
        <v>343</v>
      </c>
      <c r="D286" s="109"/>
      <c r="E286" s="109" t="s">
        <v>122</v>
      </c>
      <c r="F286" s="87" t="s">
        <v>344</v>
      </c>
      <c r="G286" s="115" t="s">
        <v>147</v>
      </c>
      <c r="H286" s="110">
        <v>180</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22.5" x14ac:dyDescent="0.2">
      <c r="A288" s="1" t="s">
        <v>7</v>
      </c>
      <c r="B288" s="111"/>
      <c r="C288" s="112"/>
      <c r="D288" s="112"/>
      <c r="E288" s="112"/>
      <c r="F288" s="87" t="s">
        <v>345</v>
      </c>
      <c r="G288" s="114"/>
      <c r="H288" s="113"/>
      <c r="I288" s="113"/>
      <c r="J288" s="113"/>
      <c r="K288" s="79"/>
      <c r="L288" s="78"/>
    </row>
    <row r="289" spans="1:12" x14ac:dyDescent="0.2">
      <c r="A289" s="1" t="s">
        <v>8</v>
      </c>
      <c r="B289" s="111"/>
      <c r="C289" s="112"/>
      <c r="D289" s="112"/>
      <c r="E289" s="112"/>
      <c r="F289" s="87" t="s">
        <v>126</v>
      </c>
      <c r="G289" s="114"/>
      <c r="H289" s="113"/>
      <c r="I289" s="113"/>
      <c r="J289" s="113"/>
      <c r="K289" s="79"/>
      <c r="L289" s="78"/>
    </row>
    <row r="290" spans="1:12" x14ac:dyDescent="0.2">
      <c r="A290" s="1" t="s">
        <v>120</v>
      </c>
      <c r="B290" s="108">
        <v>71</v>
      </c>
      <c r="C290" s="109" t="s">
        <v>346</v>
      </c>
      <c r="D290" s="109"/>
      <c r="E290" s="109" t="s">
        <v>122</v>
      </c>
      <c r="F290" s="87" t="s">
        <v>347</v>
      </c>
      <c r="G290" s="115" t="s">
        <v>147</v>
      </c>
      <c r="H290" s="110">
        <v>14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348</v>
      </c>
      <c r="G292" s="114"/>
      <c r="H292" s="113"/>
      <c r="I292" s="113"/>
      <c r="J292" s="113"/>
      <c r="K292" s="79"/>
      <c r="L292" s="78"/>
    </row>
    <row r="293" spans="1:12" x14ac:dyDescent="0.2">
      <c r="A293" s="1" t="s">
        <v>8</v>
      </c>
      <c r="B293" s="111"/>
      <c r="C293" s="112"/>
      <c r="D293" s="112"/>
      <c r="E293" s="112"/>
      <c r="F293" s="87" t="s">
        <v>126</v>
      </c>
      <c r="G293" s="114"/>
      <c r="H293" s="113"/>
      <c r="I293" s="113"/>
      <c r="J293" s="113"/>
      <c r="K293" s="79"/>
      <c r="L293" s="78"/>
    </row>
    <row r="294" spans="1:12" x14ac:dyDescent="0.2">
      <c r="A294" s="1" t="s">
        <v>120</v>
      </c>
      <c r="B294" s="108">
        <v>72</v>
      </c>
      <c r="C294" s="109" t="s">
        <v>349</v>
      </c>
      <c r="D294" s="109"/>
      <c r="E294" s="109" t="s">
        <v>122</v>
      </c>
      <c r="F294" s="87" t="s">
        <v>350</v>
      </c>
      <c r="G294" s="115" t="s">
        <v>147</v>
      </c>
      <c r="H294" s="110">
        <v>5</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351</v>
      </c>
      <c r="G296" s="114"/>
      <c r="H296" s="113"/>
      <c r="I296" s="113"/>
      <c r="J296" s="113"/>
      <c r="K296" s="79"/>
      <c r="L296" s="78"/>
    </row>
    <row r="297" spans="1:12" x14ac:dyDescent="0.2">
      <c r="A297" s="1" t="s">
        <v>8</v>
      </c>
      <c r="B297" s="111"/>
      <c r="C297" s="112"/>
      <c r="D297" s="112"/>
      <c r="E297" s="112"/>
      <c r="F297" s="87" t="s">
        <v>126</v>
      </c>
      <c r="G297" s="114"/>
      <c r="H297" s="113"/>
      <c r="I297" s="113"/>
      <c r="J297" s="113"/>
      <c r="K297" s="79"/>
      <c r="L297" s="78"/>
    </row>
    <row r="298" spans="1:12" x14ac:dyDescent="0.2">
      <c r="A298" s="1" t="s">
        <v>120</v>
      </c>
      <c r="B298" s="108">
        <v>73</v>
      </c>
      <c r="C298" s="109" t="s">
        <v>352</v>
      </c>
      <c r="D298" s="109"/>
      <c r="E298" s="109" t="s">
        <v>122</v>
      </c>
      <c r="F298" s="87" t="s">
        <v>353</v>
      </c>
      <c r="G298" s="115" t="s">
        <v>354</v>
      </c>
      <c r="H298" s="110">
        <v>482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355</v>
      </c>
      <c r="G300" s="114"/>
      <c r="H300" s="113"/>
      <c r="I300" s="113"/>
      <c r="J300" s="113"/>
      <c r="K300" s="79"/>
      <c r="L300" s="78"/>
    </row>
    <row r="301" spans="1:12" x14ac:dyDescent="0.2">
      <c r="A301" s="1" t="s">
        <v>8</v>
      </c>
      <c r="B301" s="111"/>
      <c r="C301" s="112"/>
      <c r="D301" s="112"/>
      <c r="E301" s="112"/>
      <c r="F301" s="87" t="s">
        <v>126</v>
      </c>
      <c r="G301" s="114"/>
      <c r="H301" s="113"/>
      <c r="I301" s="113"/>
      <c r="J301" s="113"/>
      <c r="K301" s="79"/>
      <c r="L301" s="78"/>
    </row>
    <row r="302" spans="1:12" x14ac:dyDescent="0.2">
      <c r="A302" s="1" t="s">
        <v>120</v>
      </c>
      <c r="B302" s="108">
        <v>74</v>
      </c>
      <c r="C302" s="109" t="s">
        <v>356</v>
      </c>
      <c r="D302" s="109"/>
      <c r="E302" s="109" t="s">
        <v>122</v>
      </c>
      <c r="F302" s="87" t="s">
        <v>357</v>
      </c>
      <c r="G302" s="115" t="s">
        <v>354</v>
      </c>
      <c r="H302" s="110">
        <v>1923</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358</v>
      </c>
      <c r="G304" s="114"/>
      <c r="H304" s="113"/>
      <c r="I304" s="113"/>
      <c r="J304" s="113"/>
      <c r="K304" s="79"/>
      <c r="L304" s="78"/>
    </row>
    <row r="305" spans="1:12" x14ac:dyDescent="0.2">
      <c r="A305" s="1" t="s">
        <v>8</v>
      </c>
      <c r="B305" s="111"/>
      <c r="C305" s="112"/>
      <c r="D305" s="112"/>
      <c r="E305" s="112"/>
      <c r="F305" s="87" t="s">
        <v>126</v>
      </c>
      <c r="G305" s="114"/>
      <c r="H305" s="113"/>
      <c r="I305" s="113"/>
      <c r="J305" s="113"/>
      <c r="K305" s="79"/>
      <c r="L305" s="78"/>
    </row>
    <row r="306" spans="1:12" x14ac:dyDescent="0.2">
      <c r="A306" s="1" t="s">
        <v>120</v>
      </c>
      <c r="B306" s="108">
        <v>75</v>
      </c>
      <c r="C306" s="109" t="s">
        <v>359</v>
      </c>
      <c r="D306" s="109"/>
      <c r="E306" s="109" t="s">
        <v>122</v>
      </c>
      <c r="F306" s="87" t="s">
        <v>360</v>
      </c>
      <c r="G306" s="115" t="s">
        <v>354</v>
      </c>
      <c r="H306" s="110">
        <v>631</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361</v>
      </c>
      <c r="G308" s="114"/>
      <c r="H308" s="113"/>
      <c r="I308" s="113"/>
      <c r="J308" s="113"/>
      <c r="K308" s="79"/>
      <c r="L308" s="78"/>
    </row>
    <row r="309" spans="1:12" x14ac:dyDescent="0.2">
      <c r="A309" s="1" t="s">
        <v>8</v>
      </c>
      <c r="B309" s="111"/>
      <c r="C309" s="112"/>
      <c r="D309" s="112"/>
      <c r="E309" s="112"/>
      <c r="F309" s="87" t="s">
        <v>126</v>
      </c>
      <c r="G309" s="114"/>
      <c r="H309" s="113"/>
      <c r="I309" s="113"/>
      <c r="J309" s="113"/>
      <c r="K309" s="79"/>
      <c r="L309" s="78"/>
    </row>
    <row r="310" spans="1:12" x14ac:dyDescent="0.2">
      <c r="A310" s="1" t="s">
        <v>120</v>
      </c>
      <c r="B310" s="108">
        <v>76</v>
      </c>
      <c r="C310" s="109" t="s">
        <v>362</v>
      </c>
      <c r="D310" s="109"/>
      <c r="E310" s="109" t="s">
        <v>122</v>
      </c>
      <c r="F310" s="87" t="s">
        <v>363</v>
      </c>
      <c r="G310" s="115" t="s">
        <v>182</v>
      </c>
      <c r="H310" s="110">
        <v>6149.1859999999997</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364</v>
      </c>
      <c r="G312" s="114"/>
      <c r="H312" s="113"/>
      <c r="I312" s="113"/>
      <c r="J312" s="113"/>
      <c r="K312" s="79"/>
      <c r="L312" s="78"/>
    </row>
    <row r="313" spans="1:12" x14ac:dyDescent="0.2">
      <c r="A313" s="1" t="s">
        <v>8</v>
      </c>
      <c r="B313" s="111"/>
      <c r="C313" s="112"/>
      <c r="D313" s="112"/>
      <c r="E313" s="112"/>
      <c r="F313" s="87" t="s">
        <v>126</v>
      </c>
      <c r="G313" s="114"/>
      <c r="H313" s="113"/>
      <c r="I313" s="113"/>
      <c r="J313" s="113"/>
      <c r="K313" s="79"/>
      <c r="L313" s="78"/>
    </row>
    <row r="314" spans="1:12" x14ac:dyDescent="0.2">
      <c r="A314" s="1" t="s">
        <v>120</v>
      </c>
      <c r="B314" s="108">
        <v>77</v>
      </c>
      <c r="C314" s="109" t="s">
        <v>365</v>
      </c>
      <c r="D314" s="109"/>
      <c r="E314" s="109" t="s">
        <v>122</v>
      </c>
      <c r="F314" s="87" t="s">
        <v>366</v>
      </c>
      <c r="G314" s="115" t="s">
        <v>147</v>
      </c>
      <c r="H314" s="110">
        <v>167</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367</v>
      </c>
      <c r="G316" s="114"/>
      <c r="H316" s="113"/>
      <c r="I316" s="113"/>
      <c r="J316" s="113"/>
      <c r="K316" s="79"/>
      <c r="L316" s="78"/>
    </row>
    <row r="317" spans="1:12" x14ac:dyDescent="0.2">
      <c r="A317" s="1" t="s">
        <v>8</v>
      </c>
      <c r="B317" s="111"/>
      <c r="C317" s="112"/>
      <c r="D317" s="112"/>
      <c r="E317" s="112"/>
      <c r="F317" s="87" t="s">
        <v>126</v>
      </c>
      <c r="G317" s="114"/>
      <c r="H317" s="113"/>
      <c r="I317" s="113"/>
      <c r="J317" s="113"/>
      <c r="K317" s="79"/>
      <c r="L317" s="78"/>
    </row>
    <row r="318" spans="1:12" x14ac:dyDescent="0.2">
      <c r="A318" s="1"/>
      <c r="B318" s="116"/>
      <c r="C318" s="117"/>
      <c r="D318" s="117"/>
      <c r="E318" s="117"/>
      <c r="F318" s="117"/>
      <c r="G318" s="118"/>
      <c r="H318" s="119"/>
      <c r="I318" s="119"/>
      <c r="J318" s="119"/>
      <c r="K318" s="81"/>
      <c r="L318" s="82"/>
    </row>
    <row r="319" spans="1:12" ht="22.5" x14ac:dyDescent="0.2">
      <c r="A319" s="1" t="s">
        <v>102</v>
      </c>
      <c r="B319" s="120"/>
      <c r="C319" s="121" t="s">
        <v>528</v>
      </c>
      <c r="D319" s="121"/>
      <c r="E319" s="121"/>
      <c r="F319" s="121" t="s">
        <v>178</v>
      </c>
      <c r="G319" s="122"/>
      <c r="H319" s="123"/>
      <c r="I319" s="123"/>
      <c r="J319" s="123">
        <f>SUBTOTAL(9,J78:J318)</f>
        <v>0</v>
      </c>
      <c r="K319" s="85"/>
      <c r="L319" s="86">
        <f>SUBTOTAL(9,L78:L318)</f>
        <v>0</v>
      </c>
    </row>
    <row r="320" spans="1:12" ht="12" thickBot="1" x14ac:dyDescent="0.25">
      <c r="A320" s="1"/>
      <c r="B320" s="124"/>
      <c r="C320" s="125"/>
      <c r="D320" s="125"/>
      <c r="E320" s="125"/>
      <c r="F320" s="125"/>
      <c r="G320" s="126"/>
      <c r="H320" s="127"/>
      <c r="I320" s="128"/>
      <c r="J320" s="127"/>
      <c r="K320" s="76"/>
      <c r="L320" s="76"/>
    </row>
    <row r="321" spans="1:12" x14ac:dyDescent="0.2">
      <c r="A321" s="1" t="s">
        <v>116</v>
      </c>
      <c r="B321" s="105" t="s">
        <v>117</v>
      </c>
      <c r="C321" s="106" t="s">
        <v>368</v>
      </c>
      <c r="D321" s="106"/>
      <c r="E321" s="106"/>
      <c r="F321" s="106" t="s">
        <v>369</v>
      </c>
      <c r="G321" s="129"/>
      <c r="H321" s="107"/>
      <c r="I321" s="107"/>
      <c r="J321" s="107"/>
      <c r="K321" s="83"/>
      <c r="L321" s="84"/>
    </row>
    <row r="322" spans="1:12" x14ac:dyDescent="0.2">
      <c r="A322" s="1" t="s">
        <v>120</v>
      </c>
      <c r="B322" s="108">
        <v>78</v>
      </c>
      <c r="C322" s="109" t="s">
        <v>370</v>
      </c>
      <c r="D322" s="109"/>
      <c r="E322" s="109" t="s">
        <v>122</v>
      </c>
      <c r="F322" s="87" t="s">
        <v>371</v>
      </c>
      <c r="G322" s="115" t="s">
        <v>147</v>
      </c>
      <c r="H322" s="110">
        <v>172</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ht="22.5" x14ac:dyDescent="0.2">
      <c r="A324" s="1" t="s">
        <v>7</v>
      </c>
      <c r="B324" s="111"/>
      <c r="C324" s="112"/>
      <c r="D324" s="112"/>
      <c r="E324" s="112"/>
      <c r="F324" s="87" t="s">
        <v>372</v>
      </c>
      <c r="G324" s="114"/>
      <c r="H324" s="113"/>
      <c r="I324" s="113"/>
      <c r="J324" s="113"/>
      <c r="K324" s="79"/>
      <c r="L324" s="78"/>
    </row>
    <row r="325" spans="1:12" x14ac:dyDescent="0.2">
      <c r="A325" s="1" t="s">
        <v>8</v>
      </c>
      <c r="B325" s="111"/>
      <c r="C325" s="112"/>
      <c r="D325" s="112"/>
      <c r="E325" s="112"/>
      <c r="F325" s="87" t="s">
        <v>126</v>
      </c>
      <c r="G325" s="114"/>
      <c r="H325" s="113"/>
      <c r="I325" s="113"/>
      <c r="J325" s="113"/>
      <c r="K325" s="79"/>
      <c r="L325" s="78"/>
    </row>
    <row r="326" spans="1:12" ht="22.5" x14ac:dyDescent="0.2">
      <c r="A326" s="1" t="s">
        <v>120</v>
      </c>
      <c r="B326" s="108">
        <v>79</v>
      </c>
      <c r="C326" s="109" t="s">
        <v>373</v>
      </c>
      <c r="D326" s="109"/>
      <c r="E326" s="109" t="s">
        <v>122</v>
      </c>
      <c r="F326" s="87" t="s">
        <v>374</v>
      </c>
      <c r="G326" s="115" t="s">
        <v>147</v>
      </c>
      <c r="H326" s="110">
        <v>62</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375</v>
      </c>
      <c r="G328" s="114"/>
      <c r="H328" s="113"/>
      <c r="I328" s="113"/>
      <c r="J328" s="113"/>
      <c r="K328" s="79"/>
      <c r="L328" s="78"/>
    </row>
    <row r="329" spans="1:12" x14ac:dyDescent="0.2">
      <c r="A329" s="1" t="s">
        <v>8</v>
      </c>
      <c r="B329" s="111"/>
      <c r="C329" s="112"/>
      <c r="D329" s="112"/>
      <c r="E329" s="112"/>
      <c r="F329" s="87" t="s">
        <v>126</v>
      </c>
      <c r="G329" s="114"/>
      <c r="H329" s="113"/>
      <c r="I329" s="113"/>
      <c r="J329" s="113"/>
      <c r="K329" s="79"/>
      <c r="L329" s="78"/>
    </row>
    <row r="330" spans="1:12" ht="22.5" x14ac:dyDescent="0.2">
      <c r="A330" s="1" t="s">
        <v>120</v>
      </c>
      <c r="B330" s="108">
        <v>80</v>
      </c>
      <c r="C330" s="109" t="s">
        <v>376</v>
      </c>
      <c r="D330" s="109"/>
      <c r="E330" s="109" t="s">
        <v>122</v>
      </c>
      <c r="F330" s="87" t="s">
        <v>377</v>
      </c>
      <c r="G330" s="115" t="s">
        <v>147</v>
      </c>
      <c r="H330" s="110">
        <v>2</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378</v>
      </c>
      <c r="G332" s="114"/>
      <c r="H332" s="113"/>
      <c r="I332" s="113"/>
      <c r="J332" s="113"/>
      <c r="K332" s="79"/>
      <c r="L332" s="78"/>
    </row>
    <row r="333" spans="1:12" x14ac:dyDescent="0.2">
      <c r="A333" s="1" t="s">
        <v>8</v>
      </c>
      <c r="B333" s="111"/>
      <c r="C333" s="112"/>
      <c r="D333" s="112"/>
      <c r="E333" s="112"/>
      <c r="F333" s="87" t="s">
        <v>126</v>
      </c>
      <c r="G333" s="114"/>
      <c r="H333" s="113"/>
      <c r="I333" s="113"/>
      <c r="J333" s="113"/>
      <c r="K333" s="79"/>
      <c r="L333" s="78"/>
    </row>
    <row r="334" spans="1:12" x14ac:dyDescent="0.2">
      <c r="A334" s="1" t="s">
        <v>120</v>
      </c>
      <c r="B334" s="108">
        <v>81</v>
      </c>
      <c r="C334" s="109" t="s">
        <v>379</v>
      </c>
      <c r="D334" s="109"/>
      <c r="E334" s="109" t="s">
        <v>122</v>
      </c>
      <c r="F334" s="87" t="s">
        <v>380</v>
      </c>
      <c r="G334" s="115" t="s">
        <v>147</v>
      </c>
      <c r="H334" s="110">
        <v>8</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381</v>
      </c>
      <c r="G336" s="114"/>
      <c r="H336" s="113"/>
      <c r="I336" s="113"/>
      <c r="J336" s="113"/>
      <c r="K336" s="79"/>
      <c r="L336" s="78"/>
    </row>
    <row r="337" spans="1:12" x14ac:dyDescent="0.2">
      <c r="A337" s="1" t="s">
        <v>8</v>
      </c>
      <c r="B337" s="111"/>
      <c r="C337" s="112"/>
      <c r="D337" s="112"/>
      <c r="E337" s="112"/>
      <c r="F337" s="87" t="s">
        <v>126</v>
      </c>
      <c r="G337" s="114"/>
      <c r="H337" s="113"/>
      <c r="I337" s="113"/>
      <c r="J337" s="113"/>
      <c r="K337" s="79"/>
      <c r="L337" s="78"/>
    </row>
    <row r="338" spans="1:12" ht="22.5" x14ac:dyDescent="0.2">
      <c r="A338" s="1" t="s">
        <v>120</v>
      </c>
      <c r="B338" s="108">
        <v>82</v>
      </c>
      <c r="C338" s="109" t="s">
        <v>382</v>
      </c>
      <c r="D338" s="109"/>
      <c r="E338" s="109" t="s">
        <v>122</v>
      </c>
      <c r="F338" s="87" t="s">
        <v>383</v>
      </c>
      <c r="G338" s="115" t="s">
        <v>147</v>
      </c>
      <c r="H338" s="110">
        <v>10</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384</v>
      </c>
      <c r="G340" s="114"/>
      <c r="H340" s="113"/>
      <c r="I340" s="113"/>
      <c r="J340" s="113"/>
      <c r="K340" s="79"/>
      <c r="L340" s="78"/>
    </row>
    <row r="341" spans="1:12" x14ac:dyDescent="0.2">
      <c r="A341" s="1" t="s">
        <v>8</v>
      </c>
      <c r="B341" s="111"/>
      <c r="C341" s="112"/>
      <c r="D341" s="112"/>
      <c r="E341" s="112"/>
      <c r="F341" s="87" t="s">
        <v>126</v>
      </c>
      <c r="G341" s="114"/>
      <c r="H341" s="113"/>
      <c r="I341" s="113"/>
      <c r="J341" s="113"/>
      <c r="K341" s="79"/>
      <c r="L341" s="78"/>
    </row>
    <row r="342" spans="1:12" x14ac:dyDescent="0.2">
      <c r="A342" s="1" t="s">
        <v>120</v>
      </c>
      <c r="B342" s="108">
        <v>83</v>
      </c>
      <c r="C342" s="109" t="s">
        <v>334</v>
      </c>
      <c r="D342" s="109"/>
      <c r="E342" s="109" t="s">
        <v>122</v>
      </c>
      <c r="F342" s="87" t="s">
        <v>335</v>
      </c>
      <c r="G342" s="115" t="s">
        <v>147</v>
      </c>
      <c r="H342" s="110">
        <v>128</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ht="22.5" x14ac:dyDescent="0.2">
      <c r="A344" s="1" t="s">
        <v>7</v>
      </c>
      <c r="B344" s="111"/>
      <c r="C344" s="112"/>
      <c r="D344" s="112"/>
      <c r="E344" s="112"/>
      <c r="F344" s="87" t="s">
        <v>385</v>
      </c>
      <c r="G344" s="114"/>
      <c r="H344" s="113"/>
      <c r="I344" s="113"/>
      <c r="J344" s="113"/>
      <c r="K344" s="79"/>
      <c r="L344" s="78"/>
    </row>
    <row r="345" spans="1:12" x14ac:dyDescent="0.2">
      <c r="A345" s="1" t="s">
        <v>8</v>
      </c>
      <c r="B345" s="111"/>
      <c r="C345" s="112"/>
      <c r="D345" s="112"/>
      <c r="E345" s="112"/>
      <c r="F345" s="87" t="s">
        <v>126</v>
      </c>
      <c r="G345" s="114"/>
      <c r="H345" s="113"/>
      <c r="I345" s="113"/>
      <c r="J345" s="113"/>
      <c r="K345" s="79"/>
      <c r="L345" s="78"/>
    </row>
    <row r="346" spans="1:12" x14ac:dyDescent="0.2">
      <c r="A346" s="1" t="s">
        <v>120</v>
      </c>
      <c r="B346" s="108">
        <v>84</v>
      </c>
      <c r="C346" s="109" t="s">
        <v>340</v>
      </c>
      <c r="D346" s="109"/>
      <c r="E346" s="109" t="s">
        <v>122</v>
      </c>
      <c r="F346" s="87" t="s">
        <v>341</v>
      </c>
      <c r="G346" s="115" t="s">
        <v>147</v>
      </c>
      <c r="H346" s="110">
        <v>44</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33.75" x14ac:dyDescent="0.2">
      <c r="A348" s="1" t="s">
        <v>7</v>
      </c>
      <c r="B348" s="111"/>
      <c r="C348" s="112"/>
      <c r="D348" s="112"/>
      <c r="E348" s="112"/>
      <c r="F348" s="87" t="s">
        <v>386</v>
      </c>
      <c r="G348" s="114"/>
      <c r="H348" s="113"/>
      <c r="I348" s="113"/>
      <c r="J348" s="113"/>
      <c r="K348" s="79"/>
      <c r="L348" s="78"/>
    </row>
    <row r="349" spans="1:12" x14ac:dyDescent="0.2">
      <c r="A349" s="1" t="s">
        <v>8</v>
      </c>
      <c r="B349" s="111"/>
      <c r="C349" s="112"/>
      <c r="D349" s="112"/>
      <c r="E349" s="112"/>
      <c r="F349" s="87" t="s">
        <v>126</v>
      </c>
      <c r="G349" s="114"/>
      <c r="H349" s="113"/>
      <c r="I349" s="113"/>
      <c r="J349" s="113"/>
      <c r="K349" s="79"/>
      <c r="L349" s="78"/>
    </row>
    <row r="350" spans="1:12" x14ac:dyDescent="0.2">
      <c r="A350" s="1" t="s">
        <v>120</v>
      </c>
      <c r="B350" s="108">
        <v>85</v>
      </c>
      <c r="C350" s="109" t="s">
        <v>387</v>
      </c>
      <c r="D350" s="109"/>
      <c r="E350" s="109" t="s">
        <v>122</v>
      </c>
      <c r="F350" s="87" t="s">
        <v>388</v>
      </c>
      <c r="G350" s="115" t="s">
        <v>182</v>
      </c>
      <c r="H350" s="110">
        <v>10</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389</v>
      </c>
      <c r="G352" s="114"/>
      <c r="H352" s="113"/>
      <c r="I352" s="113"/>
      <c r="J352" s="113"/>
      <c r="K352" s="79"/>
      <c r="L352" s="78"/>
    </row>
    <row r="353" spans="1:12" x14ac:dyDescent="0.2">
      <c r="A353" s="1" t="s">
        <v>8</v>
      </c>
      <c r="B353" s="111"/>
      <c r="C353" s="112"/>
      <c r="D353" s="112"/>
      <c r="E353" s="112"/>
      <c r="F353" s="87" t="s">
        <v>126</v>
      </c>
      <c r="G353" s="114"/>
      <c r="H353" s="113"/>
      <c r="I353" s="113"/>
      <c r="J353" s="113"/>
      <c r="K353" s="79"/>
      <c r="L353" s="78"/>
    </row>
    <row r="354" spans="1:12" x14ac:dyDescent="0.2">
      <c r="A354" s="1" t="s">
        <v>120</v>
      </c>
      <c r="B354" s="108">
        <v>86</v>
      </c>
      <c r="C354" s="109" t="s">
        <v>390</v>
      </c>
      <c r="D354" s="109"/>
      <c r="E354" s="109" t="s">
        <v>122</v>
      </c>
      <c r="F354" s="87" t="s">
        <v>391</v>
      </c>
      <c r="G354" s="115" t="s">
        <v>147</v>
      </c>
      <c r="H354" s="110">
        <v>40</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ht="22.5" x14ac:dyDescent="0.2">
      <c r="A356" s="1" t="s">
        <v>7</v>
      </c>
      <c r="B356" s="111"/>
      <c r="C356" s="112"/>
      <c r="D356" s="112"/>
      <c r="E356" s="112"/>
      <c r="F356" s="87" t="s">
        <v>392</v>
      </c>
      <c r="G356" s="114"/>
      <c r="H356" s="113"/>
      <c r="I356" s="113"/>
      <c r="J356" s="113"/>
      <c r="K356" s="79"/>
      <c r="L356" s="78"/>
    </row>
    <row r="357" spans="1:12" x14ac:dyDescent="0.2">
      <c r="A357" s="1" t="s">
        <v>8</v>
      </c>
      <c r="B357" s="111"/>
      <c r="C357" s="112"/>
      <c r="D357" s="112"/>
      <c r="E357" s="112"/>
      <c r="F357" s="87" t="s">
        <v>126</v>
      </c>
      <c r="G357" s="114"/>
      <c r="H357" s="113"/>
      <c r="I357" s="113"/>
      <c r="J357" s="113"/>
      <c r="K357" s="79"/>
      <c r="L357" s="78"/>
    </row>
    <row r="358" spans="1:12" x14ac:dyDescent="0.2">
      <c r="A358" s="1" t="s">
        <v>120</v>
      </c>
      <c r="B358" s="108">
        <v>87</v>
      </c>
      <c r="C358" s="109" t="s">
        <v>393</v>
      </c>
      <c r="D358" s="109"/>
      <c r="E358" s="109" t="s">
        <v>122</v>
      </c>
      <c r="F358" s="87" t="s">
        <v>394</v>
      </c>
      <c r="G358" s="115" t="s">
        <v>147</v>
      </c>
      <c r="H358" s="110">
        <v>40</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392</v>
      </c>
      <c r="G360" s="114"/>
      <c r="H360" s="113"/>
      <c r="I360" s="113"/>
      <c r="J360" s="113"/>
      <c r="K360" s="79"/>
      <c r="L360" s="78"/>
    </row>
    <row r="361" spans="1:12" x14ac:dyDescent="0.2">
      <c r="A361" s="1" t="s">
        <v>8</v>
      </c>
      <c r="B361" s="111"/>
      <c r="C361" s="112"/>
      <c r="D361" s="112"/>
      <c r="E361" s="112"/>
      <c r="F361" s="87" t="s">
        <v>126</v>
      </c>
      <c r="G361" s="114"/>
      <c r="H361" s="113"/>
      <c r="I361" s="113"/>
      <c r="J361" s="113"/>
      <c r="K361" s="79"/>
      <c r="L361" s="78"/>
    </row>
    <row r="362" spans="1:12" x14ac:dyDescent="0.2">
      <c r="A362" s="1" t="s">
        <v>120</v>
      </c>
      <c r="B362" s="108">
        <v>88</v>
      </c>
      <c r="C362" s="109" t="s">
        <v>395</v>
      </c>
      <c r="D362" s="109"/>
      <c r="E362" s="109" t="s">
        <v>122</v>
      </c>
      <c r="F362" s="87" t="s">
        <v>396</v>
      </c>
      <c r="G362" s="115" t="s">
        <v>354</v>
      </c>
      <c r="H362" s="110">
        <v>36</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397</v>
      </c>
      <c r="G364" s="114"/>
      <c r="H364" s="113"/>
      <c r="I364" s="113"/>
      <c r="J364" s="113"/>
      <c r="K364" s="79"/>
      <c r="L364" s="78"/>
    </row>
    <row r="365" spans="1:12" x14ac:dyDescent="0.2">
      <c r="A365" s="1" t="s">
        <v>8</v>
      </c>
      <c r="B365" s="111"/>
      <c r="C365" s="112"/>
      <c r="D365" s="112"/>
      <c r="E365" s="112"/>
      <c r="F365" s="87" t="s">
        <v>126</v>
      </c>
      <c r="G365" s="114"/>
      <c r="H365" s="113"/>
      <c r="I365" s="113"/>
      <c r="J365" s="113"/>
      <c r="K365" s="79"/>
      <c r="L365" s="78"/>
    </row>
    <row r="366" spans="1:12" x14ac:dyDescent="0.2">
      <c r="A366" s="1"/>
      <c r="B366" s="116"/>
      <c r="C366" s="117"/>
      <c r="D366" s="117"/>
      <c r="E366" s="117"/>
      <c r="F366" s="117"/>
      <c r="G366" s="118"/>
      <c r="H366" s="119"/>
      <c r="I366" s="119"/>
      <c r="J366" s="119"/>
      <c r="K366" s="81"/>
      <c r="L366" s="82"/>
    </row>
    <row r="367" spans="1:12" ht="22.5" x14ac:dyDescent="0.2">
      <c r="A367" s="1" t="s">
        <v>102</v>
      </c>
      <c r="B367" s="120"/>
      <c r="C367" s="121" t="s">
        <v>529</v>
      </c>
      <c r="D367" s="121"/>
      <c r="E367" s="121"/>
      <c r="F367" s="121" t="s">
        <v>369</v>
      </c>
      <c r="G367" s="122"/>
      <c r="H367" s="123"/>
      <c r="I367" s="123"/>
      <c r="J367" s="123">
        <f>SUBTOTAL(9,J322:J366)</f>
        <v>0</v>
      </c>
      <c r="K367" s="85"/>
      <c r="L367" s="86">
        <f>SUBTOTAL(9,L322:L366)</f>
        <v>0</v>
      </c>
    </row>
    <row r="368" spans="1:12" ht="12" thickBot="1" x14ac:dyDescent="0.25">
      <c r="A368" s="1"/>
      <c r="B368" s="124"/>
      <c r="C368" s="125"/>
      <c r="D368" s="125"/>
      <c r="E368" s="125"/>
      <c r="F368" s="125"/>
      <c r="G368" s="126"/>
      <c r="H368" s="127"/>
      <c r="I368" s="128"/>
      <c r="J368" s="127"/>
      <c r="K368" s="76"/>
      <c r="L368" s="76"/>
    </row>
    <row r="369" spans="1:12" x14ac:dyDescent="0.2">
      <c r="A369" s="1" t="s">
        <v>116</v>
      </c>
      <c r="B369" s="105" t="s">
        <v>117</v>
      </c>
      <c r="C369" s="106" t="s">
        <v>398</v>
      </c>
      <c r="D369" s="106"/>
      <c r="E369" s="106"/>
      <c r="F369" s="106" t="s">
        <v>534</v>
      </c>
      <c r="G369" s="129"/>
      <c r="H369" s="107"/>
      <c r="I369" s="107"/>
      <c r="J369" s="107"/>
      <c r="K369" s="83"/>
      <c r="L369" s="84"/>
    </row>
    <row r="370" spans="1:12" ht="22.5" x14ac:dyDescent="0.2">
      <c r="A370" s="1" t="s">
        <v>120</v>
      </c>
      <c r="B370" s="108">
        <v>125</v>
      </c>
      <c r="C370" s="109" t="s">
        <v>399</v>
      </c>
      <c r="D370" s="109"/>
      <c r="E370" s="109" t="s">
        <v>122</v>
      </c>
      <c r="F370" s="87" t="s">
        <v>400</v>
      </c>
      <c r="G370" s="115" t="s">
        <v>182</v>
      </c>
      <c r="H370" s="110">
        <v>14.323</v>
      </c>
      <c r="I370" s="110"/>
      <c r="J370" s="110" t="str">
        <f>IF(ISNUMBER(I370),ROUND(H370*I370,3),"")</f>
        <v/>
      </c>
      <c r="K370" s="15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401</v>
      </c>
      <c r="G372" s="114"/>
      <c r="H372" s="113"/>
      <c r="I372" s="113"/>
      <c r="J372" s="113"/>
      <c r="K372" s="79"/>
      <c r="L372" s="78"/>
    </row>
    <row r="373" spans="1:12" x14ac:dyDescent="0.2">
      <c r="A373" s="1" t="s">
        <v>8</v>
      </c>
      <c r="B373" s="111"/>
      <c r="C373" s="112"/>
      <c r="D373" s="112"/>
      <c r="E373" s="112"/>
      <c r="F373" s="87" t="s">
        <v>126</v>
      </c>
      <c r="G373" s="114"/>
      <c r="H373" s="113"/>
      <c r="I373" s="113"/>
      <c r="J373" s="113"/>
      <c r="K373" s="79"/>
      <c r="L373" s="78"/>
    </row>
    <row r="374" spans="1:12" x14ac:dyDescent="0.2">
      <c r="A374" s="1" t="s">
        <v>120</v>
      </c>
      <c r="B374" s="108">
        <v>127</v>
      </c>
      <c r="C374" s="109" t="s">
        <v>402</v>
      </c>
      <c r="D374" s="109"/>
      <c r="E374" s="109" t="s">
        <v>122</v>
      </c>
      <c r="F374" s="87" t="s">
        <v>403</v>
      </c>
      <c r="G374" s="115" t="s">
        <v>182</v>
      </c>
      <c r="H374" s="110">
        <v>7813.2640000000001</v>
      </c>
      <c r="I374" s="110"/>
      <c r="J374" s="110" t="str">
        <f>IF(ISNUMBER(I374),ROUND(H374*I374,3),"")</f>
        <v/>
      </c>
      <c r="K374" s="15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404</v>
      </c>
      <c r="G376" s="114"/>
      <c r="H376" s="113"/>
      <c r="I376" s="113"/>
      <c r="J376" s="113"/>
      <c r="K376" s="79"/>
      <c r="L376" s="78"/>
    </row>
    <row r="377" spans="1:12" x14ac:dyDescent="0.2">
      <c r="A377" s="1" t="s">
        <v>8</v>
      </c>
      <c r="B377" s="111"/>
      <c r="C377" s="112"/>
      <c r="D377" s="112"/>
      <c r="E377" s="112"/>
      <c r="F377" s="87" t="s">
        <v>126</v>
      </c>
      <c r="G377" s="114"/>
      <c r="H377" s="113"/>
      <c r="I377" s="113"/>
      <c r="J377" s="113"/>
      <c r="K377" s="79"/>
      <c r="L377" s="78"/>
    </row>
    <row r="378" spans="1:12" ht="22.5" x14ac:dyDescent="0.2">
      <c r="A378" s="1" t="s">
        <v>120</v>
      </c>
      <c r="B378" s="108">
        <v>128</v>
      </c>
      <c r="C378" s="109" t="s">
        <v>405</v>
      </c>
      <c r="D378" s="109"/>
      <c r="E378" s="109" t="s">
        <v>122</v>
      </c>
      <c r="F378" s="87" t="s">
        <v>406</v>
      </c>
      <c r="G378" s="115" t="s">
        <v>182</v>
      </c>
      <c r="H378" s="110">
        <v>1531.749</v>
      </c>
      <c r="I378" s="110"/>
      <c r="J378" s="110" t="str">
        <f>IF(ISNUMBER(I378),ROUND(H378*I378,3),"")</f>
        <v/>
      </c>
      <c r="K378" s="15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407</v>
      </c>
      <c r="G380" s="114"/>
      <c r="H380" s="113"/>
      <c r="I380" s="113"/>
      <c r="J380" s="113"/>
      <c r="K380" s="79"/>
      <c r="L380" s="78"/>
    </row>
    <row r="381" spans="1:12" x14ac:dyDescent="0.2">
      <c r="A381" s="1" t="s">
        <v>8</v>
      </c>
      <c r="B381" s="111"/>
      <c r="C381" s="112"/>
      <c r="D381" s="112"/>
      <c r="E381" s="112"/>
      <c r="F381" s="87" t="s">
        <v>126</v>
      </c>
      <c r="G381" s="114"/>
      <c r="H381" s="113"/>
      <c r="I381" s="113"/>
      <c r="J381" s="113"/>
      <c r="K381" s="79"/>
      <c r="L381" s="78"/>
    </row>
    <row r="382" spans="1:12" x14ac:dyDescent="0.2">
      <c r="A382" s="1"/>
      <c r="B382" s="116"/>
      <c r="C382" s="117"/>
      <c r="D382" s="117"/>
      <c r="E382" s="117"/>
      <c r="F382" s="117"/>
      <c r="G382" s="118"/>
      <c r="H382" s="119"/>
      <c r="I382" s="119"/>
      <c r="J382" s="119"/>
      <c r="K382" s="81"/>
      <c r="L382" s="82"/>
    </row>
    <row r="383" spans="1:12" ht="22.5" x14ac:dyDescent="0.2">
      <c r="A383" s="1" t="s">
        <v>102</v>
      </c>
      <c r="B383" s="120"/>
      <c r="C383" s="121" t="s">
        <v>530</v>
      </c>
      <c r="D383" s="121"/>
      <c r="E383" s="121"/>
      <c r="F383" s="121" t="s">
        <v>534</v>
      </c>
      <c r="G383" s="122"/>
      <c r="H383" s="123"/>
      <c r="I383" s="123"/>
      <c r="J383" s="123">
        <f>SUBTOTAL(9,J370:J382)</f>
        <v>0</v>
      </c>
      <c r="K383" s="85"/>
      <c r="L383" s="86">
        <f>SUBTOTAL(9,L370:L382)</f>
        <v>0</v>
      </c>
    </row>
    <row r="384" spans="1:12" ht="12" thickBot="1" x14ac:dyDescent="0.25">
      <c r="A384" s="1"/>
      <c r="B384" s="124"/>
      <c r="C384" s="125"/>
      <c r="D384" s="125"/>
      <c r="E384" s="125"/>
      <c r="F384" s="125"/>
      <c r="G384" s="126"/>
      <c r="H384" s="127"/>
      <c r="I384" s="128"/>
      <c r="J384" s="127"/>
      <c r="K384" s="76"/>
      <c r="L384" s="76"/>
    </row>
    <row r="385" spans="1:12" x14ac:dyDescent="0.2">
      <c r="A385" s="1" t="s">
        <v>116</v>
      </c>
      <c r="B385" s="105" t="s">
        <v>117</v>
      </c>
      <c r="C385" s="106" t="s">
        <v>408</v>
      </c>
      <c r="D385" s="106"/>
      <c r="E385" s="106"/>
      <c r="F385" s="106" t="s">
        <v>409</v>
      </c>
      <c r="G385" s="129"/>
      <c r="H385" s="107"/>
      <c r="I385" s="107"/>
      <c r="J385" s="107"/>
      <c r="K385" s="83"/>
      <c r="L385" s="84"/>
    </row>
    <row r="386" spans="1:12" x14ac:dyDescent="0.2">
      <c r="A386" s="1" t="s">
        <v>120</v>
      </c>
      <c r="B386" s="108">
        <v>89</v>
      </c>
      <c r="C386" s="109" t="s">
        <v>410</v>
      </c>
      <c r="D386" s="109"/>
      <c r="E386" s="109" t="s">
        <v>122</v>
      </c>
      <c r="F386" s="87" t="s">
        <v>411</v>
      </c>
      <c r="G386" s="115" t="s">
        <v>147</v>
      </c>
      <c r="H386" s="110">
        <v>28</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412</v>
      </c>
      <c r="G388" s="114"/>
      <c r="H388" s="113"/>
      <c r="I388" s="113"/>
      <c r="J388" s="113"/>
      <c r="K388" s="79"/>
      <c r="L388" s="78"/>
    </row>
    <row r="389" spans="1:12" x14ac:dyDescent="0.2">
      <c r="A389" s="1" t="s">
        <v>8</v>
      </c>
      <c r="B389" s="111"/>
      <c r="C389" s="112"/>
      <c r="D389" s="112"/>
      <c r="E389" s="112"/>
      <c r="F389" s="87" t="s">
        <v>126</v>
      </c>
      <c r="G389" s="114"/>
      <c r="H389" s="113"/>
      <c r="I389" s="113"/>
      <c r="J389" s="113"/>
      <c r="K389" s="79"/>
      <c r="L389" s="78"/>
    </row>
    <row r="390" spans="1:12" x14ac:dyDescent="0.2">
      <c r="A390" s="1" t="s">
        <v>120</v>
      </c>
      <c r="B390" s="108">
        <v>90</v>
      </c>
      <c r="C390" s="109" t="s">
        <v>413</v>
      </c>
      <c r="D390" s="109"/>
      <c r="E390" s="109" t="s">
        <v>180</v>
      </c>
      <c r="F390" s="87" t="s">
        <v>414</v>
      </c>
      <c r="G390" s="115" t="s">
        <v>415</v>
      </c>
      <c r="H390" s="110">
        <v>4439.1850000000004</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416</v>
      </c>
      <c r="G392" s="114"/>
      <c r="H392" s="113"/>
      <c r="I392" s="113"/>
      <c r="J392" s="113"/>
      <c r="K392" s="79"/>
      <c r="L392" s="78"/>
    </row>
    <row r="393" spans="1:12" ht="101.25" x14ac:dyDescent="0.2">
      <c r="A393" s="1" t="s">
        <v>8</v>
      </c>
      <c r="B393" s="111"/>
      <c r="C393" s="112"/>
      <c r="D393" s="112"/>
      <c r="E393" s="112"/>
      <c r="F393" s="87" t="s">
        <v>417</v>
      </c>
      <c r="G393" s="114"/>
      <c r="H393" s="113"/>
      <c r="I393" s="113"/>
      <c r="J393" s="113"/>
      <c r="K393" s="79"/>
      <c r="L393" s="78"/>
    </row>
    <row r="394" spans="1:12" x14ac:dyDescent="0.2">
      <c r="A394" s="1" t="s">
        <v>120</v>
      </c>
      <c r="B394" s="108">
        <v>91</v>
      </c>
      <c r="C394" s="109" t="s">
        <v>418</v>
      </c>
      <c r="D394" s="109"/>
      <c r="E394" s="109" t="s">
        <v>180</v>
      </c>
      <c r="F394" s="87" t="s">
        <v>419</v>
      </c>
      <c r="G394" s="115" t="s">
        <v>415</v>
      </c>
      <c r="H394" s="110">
        <v>775.04</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420</v>
      </c>
      <c r="G396" s="114"/>
      <c r="H396" s="113"/>
      <c r="I396" s="113"/>
      <c r="J396" s="113"/>
      <c r="K396" s="79"/>
      <c r="L396" s="78"/>
    </row>
    <row r="397" spans="1:12" ht="101.25" x14ac:dyDescent="0.2">
      <c r="A397" s="1" t="s">
        <v>8</v>
      </c>
      <c r="B397" s="111"/>
      <c r="C397" s="112"/>
      <c r="D397" s="112"/>
      <c r="E397" s="112"/>
      <c r="F397" s="87" t="s">
        <v>417</v>
      </c>
      <c r="G397" s="114"/>
      <c r="H397" s="113"/>
      <c r="I397" s="113"/>
      <c r="J397" s="113"/>
      <c r="K397" s="79"/>
      <c r="L397" s="78"/>
    </row>
    <row r="398" spans="1:12" x14ac:dyDescent="0.2">
      <c r="A398" s="1" t="s">
        <v>120</v>
      </c>
      <c r="B398" s="108">
        <v>92</v>
      </c>
      <c r="C398" s="109" t="s">
        <v>421</v>
      </c>
      <c r="D398" s="109"/>
      <c r="E398" s="109" t="s">
        <v>122</v>
      </c>
      <c r="F398" s="87" t="s">
        <v>422</v>
      </c>
      <c r="G398" s="115" t="s">
        <v>423</v>
      </c>
      <c r="H398" s="110">
        <v>10285</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424</v>
      </c>
      <c r="G400" s="114"/>
      <c r="H400" s="113"/>
      <c r="I400" s="113"/>
      <c r="J400" s="113"/>
      <c r="K400" s="79"/>
      <c r="L400" s="78"/>
    </row>
    <row r="401" spans="1:12" x14ac:dyDescent="0.2">
      <c r="A401" s="1" t="s">
        <v>8</v>
      </c>
      <c r="B401" s="111"/>
      <c r="C401" s="112"/>
      <c r="D401" s="112"/>
      <c r="E401" s="112"/>
      <c r="F401" s="87" t="s">
        <v>126</v>
      </c>
      <c r="G401" s="114"/>
      <c r="H401" s="113"/>
      <c r="I401" s="113"/>
      <c r="J401" s="113"/>
      <c r="K401" s="79"/>
      <c r="L401" s="78"/>
    </row>
    <row r="402" spans="1:12" x14ac:dyDescent="0.2">
      <c r="A402" s="1"/>
      <c r="B402" s="116"/>
      <c r="C402" s="117"/>
      <c r="D402" s="117"/>
      <c r="E402" s="117"/>
      <c r="F402" s="117"/>
      <c r="G402" s="118"/>
      <c r="H402" s="119"/>
      <c r="I402" s="119"/>
      <c r="J402" s="119"/>
      <c r="K402" s="81"/>
      <c r="L402" s="82"/>
    </row>
    <row r="403" spans="1:12" ht="22.5" x14ac:dyDescent="0.2">
      <c r="A403" s="1" t="s">
        <v>102</v>
      </c>
      <c r="B403" s="120"/>
      <c r="C403" s="121" t="s">
        <v>531</v>
      </c>
      <c r="D403" s="121"/>
      <c r="E403" s="121"/>
      <c r="F403" s="121" t="s">
        <v>409</v>
      </c>
      <c r="G403" s="122"/>
      <c r="H403" s="123"/>
      <c r="I403" s="123"/>
      <c r="J403" s="123">
        <f>SUBTOTAL(9,J386:J402)</f>
        <v>0</v>
      </c>
      <c r="K403" s="85"/>
      <c r="L403" s="86">
        <f>SUBTOTAL(9,L386:L402)</f>
        <v>0</v>
      </c>
    </row>
    <row r="404" spans="1:12" ht="12" thickBot="1" x14ac:dyDescent="0.25">
      <c r="A404" s="1"/>
      <c r="B404" s="124"/>
      <c r="C404" s="125"/>
      <c r="D404" s="125"/>
      <c r="E404" s="125"/>
      <c r="F404" s="125"/>
      <c r="G404" s="126"/>
      <c r="H404" s="127"/>
      <c r="I404" s="128"/>
      <c r="J404" s="127"/>
      <c r="K404" s="76"/>
      <c r="L404" s="76"/>
    </row>
    <row r="405" spans="1:12" x14ac:dyDescent="0.2">
      <c r="A405" s="1" t="s">
        <v>116</v>
      </c>
      <c r="B405" s="105" t="s">
        <v>117</v>
      </c>
      <c r="C405" s="106" t="s">
        <v>425</v>
      </c>
      <c r="D405" s="106"/>
      <c r="E405" s="106"/>
      <c r="F405" s="106" t="s">
        <v>426</v>
      </c>
      <c r="G405" s="129"/>
      <c r="H405" s="107"/>
      <c r="I405" s="107"/>
      <c r="J405" s="107"/>
      <c r="K405" s="83"/>
      <c r="L405" s="84"/>
    </row>
    <row r="406" spans="1:12" ht="22.5" x14ac:dyDescent="0.2">
      <c r="A406" s="1" t="s">
        <v>120</v>
      </c>
      <c r="B406" s="108">
        <v>1</v>
      </c>
      <c r="C406" s="109" t="s">
        <v>427</v>
      </c>
      <c r="D406" s="109"/>
      <c r="E406" s="109" t="s">
        <v>122</v>
      </c>
      <c r="F406" s="87" t="s">
        <v>428</v>
      </c>
      <c r="G406" s="115" t="s">
        <v>182</v>
      </c>
      <c r="H406" s="110">
        <v>9805.0859999999993</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x14ac:dyDescent="0.2">
      <c r="A408" s="1" t="s">
        <v>7</v>
      </c>
      <c r="B408" s="111"/>
      <c r="C408" s="112"/>
      <c r="D408" s="112"/>
      <c r="E408" s="112"/>
      <c r="F408" s="87" t="s">
        <v>429</v>
      </c>
      <c r="G408" s="114"/>
      <c r="H408" s="113"/>
      <c r="I408" s="113"/>
      <c r="J408" s="113"/>
      <c r="K408" s="79"/>
      <c r="L408" s="78"/>
    </row>
    <row r="409" spans="1:12" x14ac:dyDescent="0.2">
      <c r="A409" s="1" t="s">
        <v>8</v>
      </c>
      <c r="B409" s="111"/>
      <c r="C409" s="112"/>
      <c r="D409" s="112"/>
      <c r="E409" s="112"/>
      <c r="F409" s="87" t="s">
        <v>126</v>
      </c>
      <c r="G409" s="114"/>
      <c r="H409" s="113"/>
      <c r="I409" s="113"/>
      <c r="J409" s="113"/>
      <c r="K409" s="79"/>
      <c r="L409" s="78"/>
    </row>
    <row r="410" spans="1:12" x14ac:dyDescent="0.2">
      <c r="A410" s="1" t="s">
        <v>120</v>
      </c>
      <c r="B410" s="108">
        <v>2</v>
      </c>
      <c r="C410" s="109" t="s">
        <v>430</v>
      </c>
      <c r="D410" s="109"/>
      <c r="E410" s="109" t="s">
        <v>122</v>
      </c>
      <c r="F410" s="87" t="s">
        <v>431</v>
      </c>
      <c r="G410" s="115" t="s">
        <v>182</v>
      </c>
      <c r="H410" s="110">
        <v>172.14599999999999</v>
      </c>
      <c r="I410" s="110"/>
      <c r="J410" s="110" t="str">
        <f>IF(ISNUMBER(I410),ROUND(H410*I410,3),"")</f>
        <v/>
      </c>
      <c r="K410" s="80"/>
      <c r="L410" s="77">
        <f>ROUND(H410*K410,2)</f>
        <v>0</v>
      </c>
    </row>
    <row r="411" spans="1:12" x14ac:dyDescent="0.2">
      <c r="A411" s="1" t="s">
        <v>5</v>
      </c>
      <c r="B411" s="111"/>
      <c r="C411" s="112"/>
      <c r="D411" s="112"/>
      <c r="E411" s="112"/>
      <c r="F411" s="87"/>
      <c r="G411" s="114"/>
      <c r="H411" s="113"/>
      <c r="I411" s="113"/>
      <c r="J411" s="113"/>
      <c r="K411" s="79"/>
      <c r="L411" s="78"/>
    </row>
    <row r="412" spans="1:12" x14ac:dyDescent="0.2">
      <c r="A412" s="1" t="s">
        <v>7</v>
      </c>
      <c r="B412" s="111"/>
      <c r="C412" s="112"/>
      <c r="D412" s="112"/>
      <c r="E412" s="112"/>
      <c r="F412" s="87" t="s">
        <v>432</v>
      </c>
      <c r="G412" s="114"/>
      <c r="H412" s="113"/>
      <c r="I412" s="113"/>
      <c r="J412" s="113"/>
      <c r="K412" s="79"/>
      <c r="L412" s="78"/>
    </row>
    <row r="413" spans="1:12" x14ac:dyDescent="0.2">
      <c r="A413" s="1" t="s">
        <v>8</v>
      </c>
      <c r="B413" s="111"/>
      <c r="C413" s="112"/>
      <c r="D413" s="112"/>
      <c r="E413" s="112"/>
      <c r="F413" s="87" t="s">
        <v>126</v>
      </c>
      <c r="G413" s="114"/>
      <c r="H413" s="113"/>
      <c r="I413" s="113"/>
      <c r="J413" s="113"/>
      <c r="K413" s="79"/>
      <c r="L413" s="78"/>
    </row>
    <row r="414" spans="1:12" ht="22.5" x14ac:dyDescent="0.2">
      <c r="A414" s="1" t="s">
        <v>120</v>
      </c>
      <c r="B414" s="108">
        <v>3</v>
      </c>
      <c r="C414" s="109" t="s">
        <v>433</v>
      </c>
      <c r="D414" s="109"/>
      <c r="E414" s="109" t="s">
        <v>122</v>
      </c>
      <c r="F414" s="87" t="s">
        <v>434</v>
      </c>
      <c r="G414" s="115" t="s">
        <v>435</v>
      </c>
      <c r="H414" s="110">
        <v>19149.291000000001</v>
      </c>
      <c r="I414" s="110"/>
      <c r="J414" s="110" t="str">
        <f>IF(ISNUMBER(I414),ROUND(H414*I414,3),"")</f>
        <v/>
      </c>
      <c r="K414" s="80"/>
      <c r="L414" s="77">
        <f>ROUND(H414*K414,2)</f>
        <v>0</v>
      </c>
    </row>
    <row r="415" spans="1:12" x14ac:dyDescent="0.2">
      <c r="A415" s="1" t="s">
        <v>5</v>
      </c>
      <c r="B415" s="111"/>
      <c r="C415" s="112"/>
      <c r="D415" s="112"/>
      <c r="E415" s="112"/>
      <c r="F415" s="87"/>
      <c r="G415" s="114"/>
      <c r="H415" s="113"/>
      <c r="I415" s="113"/>
      <c r="J415" s="113"/>
      <c r="K415" s="79"/>
      <c r="L415" s="78"/>
    </row>
    <row r="416" spans="1:12" ht="33.75" x14ac:dyDescent="0.2">
      <c r="A416" s="1" t="s">
        <v>7</v>
      </c>
      <c r="B416" s="111"/>
      <c r="C416" s="112"/>
      <c r="D416" s="112"/>
      <c r="E416" s="112"/>
      <c r="F416" s="87" t="s">
        <v>436</v>
      </c>
      <c r="G416" s="114"/>
      <c r="H416" s="113"/>
      <c r="I416" s="113"/>
      <c r="J416" s="113"/>
      <c r="K416" s="79"/>
      <c r="L416" s="78"/>
    </row>
    <row r="417" spans="1:12" x14ac:dyDescent="0.2">
      <c r="A417" s="1" t="s">
        <v>8</v>
      </c>
      <c r="B417" s="111"/>
      <c r="C417" s="112"/>
      <c r="D417" s="112"/>
      <c r="E417" s="112"/>
      <c r="F417" s="87" t="s">
        <v>126</v>
      </c>
      <c r="G417" s="114"/>
      <c r="H417" s="113"/>
      <c r="I417" s="113"/>
      <c r="J417" s="113"/>
      <c r="K417" s="79"/>
      <c r="L417" s="78"/>
    </row>
    <row r="418" spans="1:12" ht="22.5" x14ac:dyDescent="0.2">
      <c r="A418" s="1" t="s">
        <v>120</v>
      </c>
      <c r="B418" s="108">
        <v>4</v>
      </c>
      <c r="C418" s="109" t="s">
        <v>437</v>
      </c>
      <c r="D418" s="109"/>
      <c r="E418" s="109" t="s">
        <v>122</v>
      </c>
      <c r="F418" s="87" t="s">
        <v>438</v>
      </c>
      <c r="G418" s="115" t="s">
        <v>182</v>
      </c>
      <c r="H418" s="110">
        <v>721.67100000000005</v>
      </c>
      <c r="I418" s="110"/>
      <c r="J418" s="110" t="str">
        <f>IF(ISNUMBER(I418),ROUND(H418*I418,3),"")</f>
        <v/>
      </c>
      <c r="K418" s="80"/>
      <c r="L418" s="77">
        <f>ROUND(H418*K418,2)</f>
        <v>0</v>
      </c>
    </row>
    <row r="419" spans="1:12" x14ac:dyDescent="0.2">
      <c r="A419" s="1" t="s">
        <v>5</v>
      </c>
      <c r="B419" s="111"/>
      <c r="C419" s="112"/>
      <c r="D419" s="112"/>
      <c r="E419" s="112"/>
      <c r="F419" s="87"/>
      <c r="G419" s="114"/>
      <c r="H419" s="113"/>
      <c r="I419" s="113"/>
      <c r="J419" s="113"/>
      <c r="K419" s="79"/>
      <c r="L419" s="78"/>
    </row>
    <row r="420" spans="1:12" x14ac:dyDescent="0.2">
      <c r="A420" s="1" t="s">
        <v>7</v>
      </c>
      <c r="B420" s="111"/>
      <c r="C420" s="112"/>
      <c r="D420" s="112"/>
      <c r="E420" s="112"/>
      <c r="F420" s="87" t="s">
        <v>439</v>
      </c>
      <c r="G420" s="114"/>
      <c r="H420" s="113"/>
      <c r="I420" s="113"/>
      <c r="J420" s="113"/>
      <c r="K420" s="79"/>
      <c r="L420" s="78"/>
    </row>
    <row r="421" spans="1:12" x14ac:dyDescent="0.2">
      <c r="A421" s="1" t="s">
        <v>8</v>
      </c>
      <c r="B421" s="111"/>
      <c r="C421" s="112"/>
      <c r="D421" s="112"/>
      <c r="E421" s="112"/>
      <c r="F421" s="87" t="s">
        <v>126</v>
      </c>
      <c r="G421" s="114"/>
      <c r="H421" s="113"/>
      <c r="I421" s="113"/>
      <c r="J421" s="113"/>
      <c r="K421" s="79"/>
      <c r="L421" s="78"/>
    </row>
    <row r="422" spans="1:12" x14ac:dyDescent="0.2">
      <c r="A422" s="1" t="s">
        <v>120</v>
      </c>
      <c r="B422" s="108">
        <v>5</v>
      </c>
      <c r="C422" s="109" t="s">
        <v>440</v>
      </c>
      <c r="D422" s="109"/>
      <c r="E422" s="109" t="s">
        <v>122</v>
      </c>
      <c r="F422" s="87" t="s">
        <v>441</v>
      </c>
      <c r="G422" s="115" t="s">
        <v>182</v>
      </c>
      <c r="H422" s="110">
        <v>170.34800000000001</v>
      </c>
      <c r="I422" s="110"/>
      <c r="J422" s="110" t="str">
        <f>IF(ISNUMBER(I422),ROUND(H422*I422,3),"")</f>
        <v/>
      </c>
      <c r="K422" s="80"/>
      <c r="L422" s="77">
        <f>ROUND(H422*K422,2)</f>
        <v>0</v>
      </c>
    </row>
    <row r="423" spans="1:12" x14ac:dyDescent="0.2">
      <c r="A423" s="1" t="s">
        <v>5</v>
      </c>
      <c r="B423" s="111"/>
      <c r="C423" s="112"/>
      <c r="D423" s="112"/>
      <c r="E423" s="112"/>
      <c r="F423" s="87"/>
      <c r="G423" s="114"/>
      <c r="H423" s="113"/>
      <c r="I423" s="113"/>
      <c r="J423" s="113"/>
      <c r="K423" s="79"/>
      <c r="L423" s="78"/>
    </row>
    <row r="424" spans="1:12" x14ac:dyDescent="0.2">
      <c r="A424" s="1" t="s">
        <v>7</v>
      </c>
      <c r="B424" s="111"/>
      <c r="C424" s="112"/>
      <c r="D424" s="112"/>
      <c r="E424" s="112"/>
      <c r="F424" s="87" t="s">
        <v>442</v>
      </c>
      <c r="G424" s="114"/>
      <c r="H424" s="113"/>
      <c r="I424" s="113"/>
      <c r="J424" s="113"/>
      <c r="K424" s="79"/>
      <c r="L424" s="78"/>
    </row>
    <row r="425" spans="1:12" x14ac:dyDescent="0.2">
      <c r="A425" s="1" t="s">
        <v>8</v>
      </c>
      <c r="B425" s="111"/>
      <c r="C425" s="112"/>
      <c r="D425" s="112"/>
      <c r="E425" s="112"/>
      <c r="F425" s="87" t="s">
        <v>126</v>
      </c>
      <c r="G425" s="114"/>
      <c r="H425" s="113"/>
      <c r="I425" s="113"/>
      <c r="J425" s="113"/>
      <c r="K425" s="79"/>
      <c r="L425" s="78"/>
    </row>
    <row r="426" spans="1:12" ht="22.5" x14ac:dyDescent="0.2">
      <c r="A426" s="1" t="s">
        <v>120</v>
      </c>
      <c r="B426" s="108">
        <v>6</v>
      </c>
      <c r="C426" s="109" t="s">
        <v>443</v>
      </c>
      <c r="D426" s="109"/>
      <c r="E426" s="109" t="s">
        <v>122</v>
      </c>
      <c r="F426" s="87" t="s">
        <v>444</v>
      </c>
      <c r="G426" s="115" t="s">
        <v>435</v>
      </c>
      <c r="H426" s="110">
        <v>6109.9920000000002</v>
      </c>
      <c r="I426" s="110"/>
      <c r="J426" s="110" t="str">
        <f>IF(ISNUMBER(I426),ROUND(H426*I426,3),"")</f>
        <v/>
      </c>
      <c r="K426" s="80"/>
      <c r="L426" s="77">
        <f>ROUND(H426*K426,2)</f>
        <v>0</v>
      </c>
    </row>
    <row r="427" spans="1:12" x14ac:dyDescent="0.2">
      <c r="A427" s="1" t="s">
        <v>5</v>
      </c>
      <c r="B427" s="111"/>
      <c r="C427" s="112"/>
      <c r="D427" s="112"/>
      <c r="E427" s="112"/>
      <c r="F427" s="87"/>
      <c r="G427" s="114"/>
      <c r="H427" s="113"/>
      <c r="I427" s="113"/>
      <c r="J427" s="113"/>
      <c r="K427" s="79"/>
      <c r="L427" s="78"/>
    </row>
    <row r="428" spans="1:12" ht="22.5" x14ac:dyDescent="0.2">
      <c r="A428" s="1" t="s">
        <v>7</v>
      </c>
      <c r="B428" s="111"/>
      <c r="C428" s="112"/>
      <c r="D428" s="112"/>
      <c r="E428" s="112"/>
      <c r="F428" s="87" t="s">
        <v>445</v>
      </c>
      <c r="G428" s="114"/>
      <c r="H428" s="113"/>
      <c r="I428" s="113"/>
      <c r="J428" s="113"/>
      <c r="K428" s="79"/>
      <c r="L428" s="78"/>
    </row>
    <row r="429" spans="1:12" x14ac:dyDescent="0.2">
      <c r="A429" s="1" t="s">
        <v>8</v>
      </c>
      <c r="B429" s="111"/>
      <c r="C429" s="112"/>
      <c r="D429" s="112"/>
      <c r="E429" s="112"/>
      <c r="F429" s="87" t="s">
        <v>126</v>
      </c>
      <c r="G429" s="114"/>
      <c r="H429" s="113"/>
      <c r="I429" s="113"/>
      <c r="J429" s="113"/>
      <c r="K429" s="79"/>
      <c r="L429" s="78"/>
    </row>
    <row r="430" spans="1:12" ht="22.5" x14ac:dyDescent="0.2">
      <c r="A430" s="1" t="s">
        <v>120</v>
      </c>
      <c r="B430" s="108">
        <v>7</v>
      </c>
      <c r="C430" s="109" t="s">
        <v>446</v>
      </c>
      <c r="D430" s="109"/>
      <c r="E430" s="109" t="s">
        <v>122</v>
      </c>
      <c r="F430" s="87" t="s">
        <v>447</v>
      </c>
      <c r="G430" s="115" t="s">
        <v>182</v>
      </c>
      <c r="H430" s="110">
        <v>2089.2040000000002</v>
      </c>
      <c r="I430" s="110"/>
      <c r="J430" s="110" t="str">
        <f>IF(ISNUMBER(I430),ROUND(H430*I430,3),"")</f>
        <v/>
      </c>
      <c r="K430" s="80"/>
      <c r="L430" s="77">
        <f>ROUND(H430*K430,2)</f>
        <v>0</v>
      </c>
    </row>
    <row r="431" spans="1:12" x14ac:dyDescent="0.2">
      <c r="A431" s="1" t="s">
        <v>5</v>
      </c>
      <c r="B431" s="111"/>
      <c r="C431" s="112"/>
      <c r="D431" s="112"/>
      <c r="E431" s="112"/>
      <c r="F431" s="87"/>
      <c r="G431" s="114"/>
      <c r="H431" s="113"/>
      <c r="I431" s="113"/>
      <c r="J431" s="113"/>
      <c r="K431" s="79"/>
      <c r="L431" s="78"/>
    </row>
    <row r="432" spans="1:12" x14ac:dyDescent="0.2">
      <c r="A432" s="1" t="s">
        <v>7</v>
      </c>
      <c r="B432" s="111"/>
      <c r="C432" s="112"/>
      <c r="D432" s="112"/>
      <c r="E432" s="112"/>
      <c r="F432" s="87" t="s">
        <v>448</v>
      </c>
      <c r="G432" s="114"/>
      <c r="H432" s="113"/>
      <c r="I432" s="113"/>
      <c r="J432" s="113"/>
      <c r="K432" s="79"/>
      <c r="L432" s="78"/>
    </row>
    <row r="433" spans="1:12" x14ac:dyDescent="0.2">
      <c r="A433" s="1" t="s">
        <v>8</v>
      </c>
      <c r="B433" s="111"/>
      <c r="C433" s="112"/>
      <c r="D433" s="112"/>
      <c r="E433" s="112"/>
      <c r="F433" s="87" t="s">
        <v>126</v>
      </c>
      <c r="G433" s="114"/>
      <c r="H433" s="113"/>
      <c r="I433" s="113"/>
      <c r="J433" s="113"/>
      <c r="K433" s="79"/>
      <c r="L433" s="78"/>
    </row>
    <row r="434" spans="1:12" ht="22.5" x14ac:dyDescent="0.2">
      <c r="A434" s="1" t="s">
        <v>120</v>
      </c>
      <c r="B434" s="108">
        <v>8</v>
      </c>
      <c r="C434" s="109" t="s">
        <v>449</v>
      </c>
      <c r="D434" s="109"/>
      <c r="E434" s="109" t="s">
        <v>122</v>
      </c>
      <c r="F434" s="87" t="s">
        <v>450</v>
      </c>
      <c r="G434" s="115" t="s">
        <v>435</v>
      </c>
      <c r="H434" s="110">
        <v>11168.96</v>
      </c>
      <c r="I434" s="110"/>
      <c r="J434" s="110" t="str">
        <f>IF(ISNUMBER(I434),ROUND(H434*I434,3),"")</f>
        <v/>
      </c>
      <c r="K434" s="80"/>
      <c r="L434" s="77">
        <f>ROUND(H434*K434,2)</f>
        <v>0</v>
      </c>
    </row>
    <row r="435" spans="1:12" x14ac:dyDescent="0.2">
      <c r="A435" s="1" t="s">
        <v>5</v>
      </c>
      <c r="B435" s="111"/>
      <c r="C435" s="112"/>
      <c r="D435" s="112"/>
      <c r="E435" s="112"/>
      <c r="F435" s="87"/>
      <c r="G435" s="114"/>
      <c r="H435" s="113"/>
      <c r="I435" s="113"/>
      <c r="J435" s="113"/>
      <c r="K435" s="79"/>
      <c r="L435" s="78"/>
    </row>
    <row r="436" spans="1:12" x14ac:dyDescent="0.2">
      <c r="A436" s="1" t="s">
        <v>7</v>
      </c>
      <c r="B436" s="111"/>
      <c r="C436" s="112"/>
      <c r="D436" s="112"/>
      <c r="E436" s="112"/>
      <c r="F436" s="87" t="s">
        <v>451</v>
      </c>
      <c r="G436" s="114"/>
      <c r="H436" s="113"/>
      <c r="I436" s="113"/>
      <c r="J436" s="113"/>
      <c r="K436" s="79"/>
      <c r="L436" s="78"/>
    </row>
    <row r="437" spans="1:12" x14ac:dyDescent="0.2">
      <c r="A437" s="1" t="s">
        <v>8</v>
      </c>
      <c r="B437" s="111"/>
      <c r="C437" s="112"/>
      <c r="D437" s="112"/>
      <c r="E437" s="112"/>
      <c r="F437" s="87" t="s">
        <v>126</v>
      </c>
      <c r="G437" s="114"/>
      <c r="H437" s="113"/>
      <c r="I437" s="113"/>
      <c r="J437" s="113"/>
      <c r="K437" s="79"/>
      <c r="L437" s="78"/>
    </row>
    <row r="438" spans="1:12" x14ac:dyDescent="0.2">
      <c r="A438" s="1" t="s">
        <v>120</v>
      </c>
      <c r="B438" s="108">
        <v>9</v>
      </c>
      <c r="C438" s="109" t="s">
        <v>452</v>
      </c>
      <c r="D438" s="109"/>
      <c r="E438" s="109" t="s">
        <v>122</v>
      </c>
      <c r="F438" s="87" t="s">
        <v>453</v>
      </c>
      <c r="G438" s="115" t="s">
        <v>317</v>
      </c>
      <c r="H438" s="110">
        <v>13365.465</v>
      </c>
      <c r="I438" s="110"/>
      <c r="J438" s="110" t="str">
        <f>IF(ISNUMBER(I438),ROUND(H438*I438,3),"")</f>
        <v/>
      </c>
      <c r="K438" s="80"/>
      <c r="L438" s="77">
        <f>ROUND(H438*K438,2)</f>
        <v>0</v>
      </c>
    </row>
    <row r="439" spans="1:12" x14ac:dyDescent="0.2">
      <c r="A439" s="1" t="s">
        <v>5</v>
      </c>
      <c r="B439" s="111"/>
      <c r="C439" s="112"/>
      <c r="D439" s="112"/>
      <c r="E439" s="112"/>
      <c r="F439" s="87"/>
      <c r="G439" s="114"/>
      <c r="H439" s="113"/>
      <c r="I439" s="113"/>
      <c r="J439" s="113"/>
      <c r="K439" s="79"/>
      <c r="L439" s="78"/>
    </row>
    <row r="440" spans="1:12" x14ac:dyDescent="0.2">
      <c r="A440" s="1" t="s">
        <v>7</v>
      </c>
      <c r="B440" s="111"/>
      <c r="C440" s="112"/>
      <c r="D440" s="112"/>
      <c r="E440" s="112"/>
      <c r="F440" s="87" t="s">
        <v>454</v>
      </c>
      <c r="G440" s="114"/>
      <c r="H440" s="113"/>
      <c r="I440" s="113"/>
      <c r="J440" s="113"/>
      <c r="K440" s="79"/>
      <c r="L440" s="78"/>
    </row>
    <row r="441" spans="1:12" x14ac:dyDescent="0.2">
      <c r="A441" s="1" t="s">
        <v>8</v>
      </c>
      <c r="B441" s="111"/>
      <c r="C441" s="112"/>
      <c r="D441" s="112"/>
      <c r="E441" s="112"/>
      <c r="F441" s="87" t="s">
        <v>126</v>
      </c>
      <c r="G441" s="114"/>
      <c r="H441" s="113"/>
      <c r="I441" s="113"/>
      <c r="J441" s="113"/>
      <c r="K441" s="79"/>
      <c r="L441" s="78"/>
    </row>
    <row r="442" spans="1:12" x14ac:dyDescent="0.2">
      <c r="A442" s="1" t="s">
        <v>120</v>
      </c>
      <c r="B442" s="108">
        <v>10</v>
      </c>
      <c r="C442" s="109" t="s">
        <v>455</v>
      </c>
      <c r="D442" s="109"/>
      <c r="E442" s="109" t="s">
        <v>122</v>
      </c>
      <c r="F442" s="87" t="s">
        <v>456</v>
      </c>
      <c r="G442" s="115" t="s">
        <v>457</v>
      </c>
      <c r="H442" s="110">
        <v>14985</v>
      </c>
      <c r="I442" s="110"/>
      <c r="J442" s="110" t="str">
        <f>IF(ISNUMBER(I442),ROUND(H442*I442,3),"")</f>
        <v/>
      </c>
      <c r="K442" s="80"/>
      <c r="L442" s="77">
        <f>ROUND(H442*K442,2)</f>
        <v>0</v>
      </c>
    </row>
    <row r="443" spans="1:12" x14ac:dyDescent="0.2">
      <c r="A443" s="1" t="s">
        <v>5</v>
      </c>
      <c r="B443" s="111"/>
      <c r="C443" s="112"/>
      <c r="D443" s="112"/>
      <c r="E443" s="112"/>
      <c r="F443" s="87"/>
      <c r="G443" s="114"/>
      <c r="H443" s="113"/>
      <c r="I443" s="113"/>
      <c r="J443" s="113"/>
      <c r="K443" s="79"/>
      <c r="L443" s="78"/>
    </row>
    <row r="444" spans="1:12" x14ac:dyDescent="0.2">
      <c r="A444" s="1" t="s">
        <v>7</v>
      </c>
      <c r="B444" s="111"/>
      <c r="C444" s="112"/>
      <c r="D444" s="112"/>
      <c r="E444" s="112"/>
      <c r="F444" s="87" t="s">
        <v>458</v>
      </c>
      <c r="G444" s="114"/>
      <c r="H444" s="113"/>
      <c r="I444" s="113"/>
      <c r="J444" s="113"/>
      <c r="K444" s="79"/>
      <c r="L444" s="78"/>
    </row>
    <row r="445" spans="1:12" x14ac:dyDescent="0.2">
      <c r="A445" s="1" t="s">
        <v>8</v>
      </c>
      <c r="B445" s="111"/>
      <c r="C445" s="112"/>
      <c r="D445" s="112"/>
      <c r="E445" s="112"/>
      <c r="F445" s="87" t="s">
        <v>126</v>
      </c>
      <c r="G445" s="114"/>
      <c r="H445" s="113"/>
      <c r="I445" s="113"/>
      <c r="J445" s="113"/>
      <c r="K445" s="79"/>
      <c r="L445" s="78"/>
    </row>
    <row r="446" spans="1:12" x14ac:dyDescent="0.2">
      <c r="A446" s="1" t="s">
        <v>120</v>
      </c>
      <c r="B446" s="108">
        <v>11</v>
      </c>
      <c r="C446" s="109" t="s">
        <v>459</v>
      </c>
      <c r="D446" s="109"/>
      <c r="E446" s="109" t="s">
        <v>122</v>
      </c>
      <c r="F446" s="87" t="s">
        <v>460</v>
      </c>
      <c r="G446" s="115" t="s">
        <v>457</v>
      </c>
      <c r="H446" s="110">
        <v>1500</v>
      </c>
      <c r="I446" s="110"/>
      <c r="J446" s="110" t="str">
        <f>IF(ISNUMBER(I446),ROUND(H446*I446,3),"")</f>
        <v/>
      </c>
      <c r="K446" s="80"/>
      <c r="L446" s="77">
        <f>ROUND(H446*K446,2)</f>
        <v>0</v>
      </c>
    </row>
    <row r="447" spans="1:12" x14ac:dyDescent="0.2">
      <c r="A447" s="1" t="s">
        <v>5</v>
      </c>
      <c r="B447" s="111"/>
      <c r="C447" s="112"/>
      <c r="D447" s="112"/>
      <c r="E447" s="112"/>
      <c r="F447" s="87"/>
      <c r="G447" s="114"/>
      <c r="H447" s="113"/>
      <c r="I447" s="113"/>
      <c r="J447" s="113"/>
      <c r="K447" s="79"/>
      <c r="L447" s="78"/>
    </row>
    <row r="448" spans="1:12" ht="22.5" x14ac:dyDescent="0.2">
      <c r="A448" s="1" t="s">
        <v>7</v>
      </c>
      <c r="B448" s="111"/>
      <c r="C448" s="112"/>
      <c r="D448" s="112"/>
      <c r="E448" s="112"/>
      <c r="F448" s="87" t="s">
        <v>461</v>
      </c>
      <c r="G448" s="114"/>
      <c r="H448" s="113"/>
      <c r="I448" s="113"/>
      <c r="J448" s="113"/>
      <c r="K448" s="79"/>
      <c r="L448" s="78"/>
    </row>
    <row r="449" spans="1:12" x14ac:dyDescent="0.2">
      <c r="A449" s="1" t="s">
        <v>8</v>
      </c>
      <c r="B449" s="111"/>
      <c r="C449" s="112"/>
      <c r="D449" s="112"/>
      <c r="E449" s="112"/>
      <c r="F449" s="87" t="s">
        <v>126</v>
      </c>
      <c r="G449" s="114"/>
      <c r="H449" s="113"/>
      <c r="I449" s="113"/>
      <c r="J449" s="113"/>
      <c r="K449" s="79"/>
      <c r="L449" s="78"/>
    </row>
    <row r="450" spans="1:12" x14ac:dyDescent="0.2">
      <c r="A450" s="1" t="s">
        <v>120</v>
      </c>
      <c r="B450" s="108">
        <v>12</v>
      </c>
      <c r="C450" s="109" t="s">
        <v>462</v>
      </c>
      <c r="D450" s="109"/>
      <c r="E450" s="109" t="s">
        <v>122</v>
      </c>
      <c r="F450" s="87" t="s">
        <v>463</v>
      </c>
      <c r="G450" s="115" t="s">
        <v>457</v>
      </c>
      <c r="H450" s="110">
        <v>22620.93</v>
      </c>
      <c r="I450" s="110"/>
      <c r="J450" s="110" t="str">
        <f>IF(ISNUMBER(I450),ROUND(H450*I450,3),"")</f>
        <v/>
      </c>
      <c r="K450" s="80"/>
      <c r="L450" s="77">
        <f>ROUND(H450*K450,2)</f>
        <v>0</v>
      </c>
    </row>
    <row r="451" spans="1:12" x14ac:dyDescent="0.2">
      <c r="A451" s="1" t="s">
        <v>5</v>
      </c>
      <c r="B451" s="111"/>
      <c r="C451" s="112"/>
      <c r="D451" s="112"/>
      <c r="E451" s="112"/>
      <c r="F451" s="87"/>
      <c r="G451" s="114"/>
      <c r="H451" s="113"/>
      <c r="I451" s="113"/>
      <c r="J451" s="113"/>
      <c r="K451" s="79"/>
      <c r="L451" s="78"/>
    </row>
    <row r="452" spans="1:12" ht="22.5" x14ac:dyDescent="0.2">
      <c r="A452" s="1" t="s">
        <v>7</v>
      </c>
      <c r="B452" s="111"/>
      <c r="C452" s="112"/>
      <c r="D452" s="112"/>
      <c r="E452" s="112"/>
      <c r="F452" s="87" t="s">
        <v>464</v>
      </c>
      <c r="G452" s="114"/>
      <c r="H452" s="113"/>
      <c r="I452" s="113"/>
      <c r="J452" s="113"/>
      <c r="K452" s="79"/>
      <c r="L452" s="78"/>
    </row>
    <row r="453" spans="1:12" x14ac:dyDescent="0.2">
      <c r="A453" s="1" t="s">
        <v>8</v>
      </c>
      <c r="B453" s="111"/>
      <c r="C453" s="112"/>
      <c r="D453" s="112"/>
      <c r="E453" s="112"/>
      <c r="F453" s="87" t="s">
        <v>126</v>
      </c>
      <c r="G453" s="114"/>
      <c r="H453" s="113"/>
      <c r="I453" s="113"/>
      <c r="J453" s="113"/>
      <c r="K453" s="79"/>
      <c r="L453" s="78"/>
    </row>
    <row r="454" spans="1:12" x14ac:dyDescent="0.2">
      <c r="A454" s="1" t="s">
        <v>120</v>
      </c>
      <c r="B454" s="108">
        <v>13</v>
      </c>
      <c r="C454" s="109" t="s">
        <v>465</v>
      </c>
      <c r="D454" s="109"/>
      <c r="E454" s="109" t="s">
        <v>122</v>
      </c>
      <c r="F454" s="87" t="s">
        <v>466</v>
      </c>
      <c r="G454" s="115" t="s">
        <v>317</v>
      </c>
      <c r="H454" s="110">
        <v>2329</v>
      </c>
      <c r="I454" s="110"/>
      <c r="J454" s="110" t="str">
        <f>IF(ISNUMBER(I454),ROUND(H454*I454,3),"")</f>
        <v/>
      </c>
      <c r="K454" s="80"/>
      <c r="L454" s="77">
        <f>ROUND(H454*K454,2)</f>
        <v>0</v>
      </c>
    </row>
    <row r="455" spans="1:12" x14ac:dyDescent="0.2">
      <c r="A455" s="1" t="s">
        <v>5</v>
      </c>
      <c r="B455" s="111"/>
      <c r="C455" s="112"/>
      <c r="D455" s="112"/>
      <c r="E455" s="112"/>
      <c r="F455" s="87"/>
      <c r="G455" s="114"/>
      <c r="H455" s="113"/>
      <c r="I455" s="113"/>
      <c r="J455" s="113"/>
      <c r="K455" s="79"/>
      <c r="L455" s="78"/>
    </row>
    <row r="456" spans="1:12" x14ac:dyDescent="0.2">
      <c r="A456" s="1" t="s">
        <v>7</v>
      </c>
      <c r="B456" s="111"/>
      <c r="C456" s="112"/>
      <c r="D456" s="112"/>
      <c r="E456" s="112"/>
      <c r="F456" s="87" t="s">
        <v>467</v>
      </c>
      <c r="G456" s="114"/>
      <c r="H456" s="113"/>
      <c r="I456" s="113"/>
      <c r="J456" s="113"/>
      <c r="K456" s="79"/>
      <c r="L456" s="78"/>
    </row>
    <row r="457" spans="1:12" x14ac:dyDescent="0.2">
      <c r="A457" s="1" t="s">
        <v>8</v>
      </c>
      <c r="B457" s="111"/>
      <c r="C457" s="112"/>
      <c r="D457" s="112"/>
      <c r="E457" s="112"/>
      <c r="F457" s="87" t="s">
        <v>126</v>
      </c>
      <c r="G457" s="114"/>
      <c r="H457" s="113"/>
      <c r="I457" s="113"/>
      <c r="J457" s="113"/>
      <c r="K457" s="79"/>
      <c r="L457" s="78"/>
    </row>
    <row r="458" spans="1:12" x14ac:dyDescent="0.2">
      <c r="A458" s="1" t="s">
        <v>120</v>
      </c>
      <c r="B458" s="108">
        <v>14</v>
      </c>
      <c r="C458" s="109" t="s">
        <v>468</v>
      </c>
      <c r="D458" s="109"/>
      <c r="E458" s="109" t="s">
        <v>122</v>
      </c>
      <c r="F458" s="87" t="s">
        <v>469</v>
      </c>
      <c r="G458" s="115" t="s">
        <v>457</v>
      </c>
      <c r="H458" s="110">
        <v>62883</v>
      </c>
      <c r="I458" s="110"/>
      <c r="J458" s="110" t="str">
        <f>IF(ISNUMBER(I458),ROUND(H458*I458,3),"")</f>
        <v/>
      </c>
      <c r="K458" s="80"/>
      <c r="L458" s="77">
        <f>ROUND(H458*K458,2)</f>
        <v>0</v>
      </c>
    </row>
    <row r="459" spans="1:12" x14ac:dyDescent="0.2">
      <c r="A459" s="1" t="s">
        <v>5</v>
      </c>
      <c r="B459" s="111"/>
      <c r="C459" s="112"/>
      <c r="D459" s="112"/>
      <c r="E459" s="112"/>
      <c r="F459" s="87"/>
      <c r="G459" s="114"/>
      <c r="H459" s="113"/>
      <c r="I459" s="113"/>
      <c r="J459" s="113"/>
      <c r="K459" s="79"/>
      <c r="L459" s="78"/>
    </row>
    <row r="460" spans="1:12" x14ac:dyDescent="0.2">
      <c r="A460" s="1" t="s">
        <v>7</v>
      </c>
      <c r="B460" s="111"/>
      <c r="C460" s="112"/>
      <c r="D460" s="112"/>
      <c r="E460" s="112"/>
      <c r="F460" s="87" t="s">
        <v>470</v>
      </c>
      <c r="G460" s="114"/>
      <c r="H460" s="113"/>
      <c r="I460" s="113"/>
      <c r="J460" s="113"/>
      <c r="K460" s="79"/>
      <c r="L460" s="78"/>
    </row>
    <row r="461" spans="1:12" x14ac:dyDescent="0.2">
      <c r="A461" s="1" t="s">
        <v>8</v>
      </c>
      <c r="B461" s="111"/>
      <c r="C461" s="112"/>
      <c r="D461" s="112"/>
      <c r="E461" s="112"/>
      <c r="F461" s="87" t="s">
        <v>126</v>
      </c>
      <c r="G461" s="114"/>
      <c r="H461" s="113"/>
      <c r="I461" s="113"/>
      <c r="J461" s="113"/>
      <c r="K461" s="79"/>
      <c r="L461" s="78"/>
    </row>
    <row r="462" spans="1:12" x14ac:dyDescent="0.2">
      <c r="A462" s="1" t="s">
        <v>120</v>
      </c>
      <c r="B462" s="108">
        <v>15</v>
      </c>
      <c r="C462" s="109" t="s">
        <v>471</v>
      </c>
      <c r="D462" s="109"/>
      <c r="E462" s="109" t="s">
        <v>122</v>
      </c>
      <c r="F462" s="87" t="s">
        <v>472</v>
      </c>
      <c r="G462" s="115" t="s">
        <v>423</v>
      </c>
      <c r="H462" s="110">
        <v>10320.299999999999</v>
      </c>
      <c r="I462" s="110"/>
      <c r="J462" s="110" t="str">
        <f>IF(ISNUMBER(I462),ROUND(H462*I462,3),"")</f>
        <v/>
      </c>
      <c r="K462" s="80"/>
      <c r="L462" s="77">
        <f>ROUND(H462*K462,2)</f>
        <v>0</v>
      </c>
    </row>
    <row r="463" spans="1:12" x14ac:dyDescent="0.2">
      <c r="A463" s="1" t="s">
        <v>5</v>
      </c>
      <c r="B463" s="111"/>
      <c r="C463" s="112"/>
      <c r="D463" s="112"/>
      <c r="E463" s="112"/>
      <c r="F463" s="87"/>
      <c r="G463" s="114"/>
      <c r="H463" s="113"/>
      <c r="I463" s="113"/>
      <c r="J463" s="113"/>
      <c r="K463" s="79"/>
      <c r="L463" s="78"/>
    </row>
    <row r="464" spans="1:12" x14ac:dyDescent="0.2">
      <c r="A464" s="1" t="s">
        <v>7</v>
      </c>
      <c r="B464" s="111"/>
      <c r="C464" s="112"/>
      <c r="D464" s="112"/>
      <c r="E464" s="112"/>
      <c r="F464" s="87" t="s">
        <v>473</v>
      </c>
      <c r="G464" s="114"/>
      <c r="H464" s="113"/>
      <c r="I464" s="113"/>
      <c r="J464" s="113"/>
      <c r="K464" s="79"/>
      <c r="L464" s="78"/>
    </row>
    <row r="465" spans="1:12" x14ac:dyDescent="0.2">
      <c r="A465" s="1" t="s">
        <v>8</v>
      </c>
      <c r="B465" s="111"/>
      <c r="C465" s="112"/>
      <c r="D465" s="112"/>
      <c r="E465" s="112"/>
      <c r="F465" s="87" t="s">
        <v>126</v>
      </c>
      <c r="G465" s="114"/>
      <c r="H465" s="113"/>
      <c r="I465" s="113"/>
      <c r="J465" s="113"/>
      <c r="K465" s="79"/>
      <c r="L465" s="78"/>
    </row>
    <row r="466" spans="1:12" x14ac:dyDescent="0.2">
      <c r="A466" s="1" t="s">
        <v>120</v>
      </c>
      <c r="B466" s="108">
        <v>16</v>
      </c>
      <c r="C466" s="109" t="s">
        <v>474</v>
      </c>
      <c r="D466" s="109"/>
      <c r="E466" s="109" t="s">
        <v>122</v>
      </c>
      <c r="F466" s="87" t="s">
        <v>475</v>
      </c>
      <c r="G466" s="115" t="s">
        <v>147</v>
      </c>
      <c r="H466" s="110">
        <v>34</v>
      </c>
      <c r="I466" s="110"/>
      <c r="J466" s="110" t="str">
        <f>IF(ISNUMBER(I466),ROUND(H466*I466,3),"")</f>
        <v/>
      </c>
      <c r="K466" s="80"/>
      <c r="L466" s="77">
        <f>ROUND(H466*K466,2)</f>
        <v>0</v>
      </c>
    </row>
    <row r="467" spans="1:12" x14ac:dyDescent="0.2">
      <c r="A467" s="1" t="s">
        <v>5</v>
      </c>
      <c r="B467" s="111"/>
      <c r="C467" s="112"/>
      <c r="D467" s="112"/>
      <c r="E467" s="112"/>
      <c r="F467" s="87"/>
      <c r="G467" s="114"/>
      <c r="H467" s="113"/>
      <c r="I467" s="113"/>
      <c r="J467" s="113"/>
      <c r="K467" s="79"/>
      <c r="L467" s="78"/>
    </row>
    <row r="468" spans="1:12" x14ac:dyDescent="0.2">
      <c r="A468" s="1" t="s">
        <v>7</v>
      </c>
      <c r="B468" s="111"/>
      <c r="C468" s="112"/>
      <c r="D468" s="112"/>
      <c r="E468" s="112"/>
      <c r="F468" s="87" t="s">
        <v>476</v>
      </c>
      <c r="G468" s="114"/>
      <c r="H468" s="113"/>
      <c r="I468" s="113"/>
      <c r="J468" s="113"/>
      <c r="K468" s="79"/>
      <c r="L468" s="78"/>
    </row>
    <row r="469" spans="1:12" x14ac:dyDescent="0.2">
      <c r="A469" s="1" t="s">
        <v>8</v>
      </c>
      <c r="B469" s="111"/>
      <c r="C469" s="112"/>
      <c r="D469" s="112"/>
      <c r="E469" s="112"/>
      <c r="F469" s="87" t="s">
        <v>126</v>
      </c>
      <c r="G469" s="114"/>
      <c r="H469" s="113"/>
      <c r="I469" s="113"/>
      <c r="J469" s="113"/>
      <c r="K469" s="79"/>
      <c r="L469" s="78"/>
    </row>
    <row r="470" spans="1:12" x14ac:dyDescent="0.2">
      <c r="A470" s="1" t="s">
        <v>120</v>
      </c>
      <c r="B470" s="108">
        <v>17</v>
      </c>
      <c r="C470" s="109" t="s">
        <v>477</v>
      </c>
      <c r="D470" s="109"/>
      <c r="E470" s="109" t="s">
        <v>122</v>
      </c>
      <c r="F470" s="87" t="s">
        <v>478</v>
      </c>
      <c r="G470" s="115" t="s">
        <v>435</v>
      </c>
      <c r="H470" s="110">
        <v>9.52</v>
      </c>
      <c r="I470" s="110"/>
      <c r="J470" s="110" t="str">
        <f>IF(ISNUMBER(I470),ROUND(H470*I470,3),"")</f>
        <v/>
      </c>
      <c r="K470" s="80"/>
      <c r="L470" s="77">
        <f>ROUND(H470*K470,2)</f>
        <v>0</v>
      </c>
    </row>
    <row r="471" spans="1:12" x14ac:dyDescent="0.2">
      <c r="A471" s="1" t="s">
        <v>5</v>
      </c>
      <c r="B471" s="111"/>
      <c r="C471" s="112"/>
      <c r="D471" s="112"/>
      <c r="E471" s="112"/>
      <c r="F471" s="87"/>
      <c r="G471" s="114"/>
      <c r="H471" s="113"/>
      <c r="I471" s="113"/>
      <c r="J471" s="113"/>
      <c r="K471" s="79"/>
      <c r="L471" s="78"/>
    </row>
    <row r="472" spans="1:12" x14ac:dyDescent="0.2">
      <c r="A472" s="1" t="s">
        <v>7</v>
      </c>
      <c r="B472" s="111"/>
      <c r="C472" s="112"/>
      <c r="D472" s="112"/>
      <c r="E472" s="112"/>
      <c r="F472" s="87" t="s">
        <v>479</v>
      </c>
      <c r="G472" s="114"/>
      <c r="H472" s="113"/>
      <c r="I472" s="113"/>
      <c r="J472" s="113"/>
      <c r="K472" s="79"/>
      <c r="L472" s="78"/>
    </row>
    <row r="473" spans="1:12" x14ac:dyDescent="0.2">
      <c r="A473" s="1" t="s">
        <v>8</v>
      </c>
      <c r="B473" s="111"/>
      <c r="C473" s="112"/>
      <c r="D473" s="112"/>
      <c r="E473" s="112"/>
      <c r="F473" s="87" t="s">
        <v>126</v>
      </c>
      <c r="G473" s="114"/>
      <c r="H473" s="113"/>
      <c r="I473" s="113"/>
      <c r="J473" s="113"/>
      <c r="K473" s="79"/>
      <c r="L473" s="78"/>
    </row>
    <row r="474" spans="1:12" x14ac:dyDescent="0.2">
      <c r="A474" s="1"/>
      <c r="B474" s="116"/>
      <c r="C474" s="117"/>
      <c r="D474" s="117"/>
      <c r="E474" s="117"/>
      <c r="F474" s="117"/>
      <c r="G474" s="118"/>
      <c r="H474" s="119"/>
      <c r="I474" s="119"/>
      <c r="J474" s="119"/>
      <c r="K474" s="81"/>
      <c r="L474" s="82"/>
    </row>
    <row r="475" spans="1:12" ht="22.5" x14ac:dyDescent="0.2">
      <c r="A475" s="1" t="s">
        <v>102</v>
      </c>
      <c r="B475" s="120"/>
      <c r="C475" s="121" t="s">
        <v>532</v>
      </c>
      <c r="D475" s="121"/>
      <c r="E475" s="121"/>
      <c r="F475" s="121" t="s">
        <v>426</v>
      </c>
      <c r="G475" s="122"/>
      <c r="H475" s="123"/>
      <c r="I475" s="123"/>
      <c r="J475" s="123">
        <f>SUBTOTAL(9,J406:J474)</f>
        <v>0</v>
      </c>
      <c r="K475" s="85"/>
      <c r="L475" s="86">
        <f>SUBTOTAL(9,L406:L474)</f>
        <v>0</v>
      </c>
    </row>
    <row r="476" spans="1:12" ht="12" thickBot="1" x14ac:dyDescent="0.25">
      <c r="A476" s="1"/>
      <c r="B476" s="124"/>
      <c r="C476" s="125"/>
      <c r="D476" s="125"/>
      <c r="E476" s="125"/>
      <c r="F476" s="125"/>
      <c r="G476" s="126"/>
      <c r="H476" s="127"/>
      <c r="I476" s="128"/>
      <c r="J476" s="127"/>
      <c r="K476" s="76"/>
      <c r="L476" s="76"/>
    </row>
    <row r="477" spans="1:12" x14ac:dyDescent="0.2">
      <c r="A477" s="1" t="s">
        <v>116</v>
      </c>
      <c r="B477" s="105" t="s">
        <v>117</v>
      </c>
      <c r="C477" s="106" t="s">
        <v>480</v>
      </c>
      <c r="D477" s="106"/>
      <c r="E477" s="106"/>
      <c r="F477" s="106" t="s">
        <v>481</v>
      </c>
      <c r="G477" s="129"/>
      <c r="H477" s="107"/>
      <c r="I477" s="107"/>
      <c r="J477" s="107"/>
      <c r="K477" s="83"/>
      <c r="L477" s="84"/>
    </row>
    <row r="478" spans="1:12" ht="22.5" x14ac:dyDescent="0.2">
      <c r="A478" s="1" t="s">
        <v>120</v>
      </c>
      <c r="B478" s="108">
        <v>93</v>
      </c>
      <c r="C478" s="109" t="s">
        <v>199</v>
      </c>
      <c r="D478" s="109"/>
      <c r="E478" s="109" t="s">
        <v>122</v>
      </c>
      <c r="F478" s="87" t="s">
        <v>200</v>
      </c>
      <c r="G478" s="115" t="s">
        <v>182</v>
      </c>
      <c r="H478" s="110">
        <v>153.68299999999999</v>
      </c>
      <c r="I478" s="110"/>
      <c r="J478" s="110" t="str">
        <f>IF(ISNUMBER(I478),ROUND(H478*I478,3),"")</f>
        <v/>
      </c>
      <c r="K478" s="80"/>
      <c r="L478" s="77">
        <f>ROUND(H478*K478,2)</f>
        <v>0</v>
      </c>
    </row>
    <row r="479" spans="1:12" x14ac:dyDescent="0.2">
      <c r="A479" s="1" t="s">
        <v>5</v>
      </c>
      <c r="B479" s="111"/>
      <c r="C479" s="112"/>
      <c r="D479" s="112"/>
      <c r="E479" s="112"/>
      <c r="F479" s="87"/>
      <c r="G479" s="114"/>
      <c r="H479" s="113"/>
      <c r="I479" s="113"/>
      <c r="J479" s="113"/>
      <c r="K479" s="79"/>
      <c r="L479" s="78"/>
    </row>
    <row r="480" spans="1:12" x14ac:dyDescent="0.2">
      <c r="A480" s="1" t="s">
        <v>7</v>
      </c>
      <c r="B480" s="111"/>
      <c r="C480" s="112"/>
      <c r="D480" s="112"/>
      <c r="E480" s="112"/>
      <c r="F480" s="87" t="s">
        <v>482</v>
      </c>
      <c r="G480" s="114"/>
      <c r="H480" s="113"/>
      <c r="I480" s="113"/>
      <c r="J480" s="113"/>
      <c r="K480" s="79"/>
      <c r="L480" s="78"/>
    </row>
    <row r="481" spans="1:12" x14ac:dyDescent="0.2">
      <c r="A481" s="1" t="s">
        <v>8</v>
      </c>
      <c r="B481" s="111"/>
      <c r="C481" s="112"/>
      <c r="D481" s="112"/>
      <c r="E481" s="112"/>
      <c r="F481" s="87" t="s">
        <v>126</v>
      </c>
      <c r="G481" s="114"/>
      <c r="H481" s="113"/>
      <c r="I481" s="113"/>
      <c r="J481" s="113"/>
      <c r="K481" s="79"/>
      <c r="L481" s="78"/>
    </row>
    <row r="482" spans="1:12" ht="22.5" x14ac:dyDescent="0.2">
      <c r="A482" s="1" t="s">
        <v>120</v>
      </c>
      <c r="B482" s="108">
        <v>94</v>
      </c>
      <c r="C482" s="109" t="s">
        <v>202</v>
      </c>
      <c r="D482" s="109"/>
      <c r="E482" s="109" t="s">
        <v>122</v>
      </c>
      <c r="F482" s="87" t="s">
        <v>203</v>
      </c>
      <c r="G482" s="115" t="s">
        <v>182</v>
      </c>
      <c r="H482" s="110">
        <v>60.898000000000003</v>
      </c>
      <c r="I482" s="110"/>
      <c r="J482" s="110" t="str">
        <f>IF(ISNUMBER(I482),ROUND(H482*I482,3),"")</f>
        <v/>
      </c>
      <c r="K482" s="80"/>
      <c r="L482" s="77">
        <f>ROUND(H482*K482,2)</f>
        <v>0</v>
      </c>
    </row>
    <row r="483" spans="1:12" x14ac:dyDescent="0.2">
      <c r="A483" s="1" t="s">
        <v>5</v>
      </c>
      <c r="B483" s="111"/>
      <c r="C483" s="112"/>
      <c r="D483" s="112"/>
      <c r="E483" s="112"/>
      <c r="F483" s="87"/>
      <c r="G483" s="114"/>
      <c r="H483" s="113"/>
      <c r="I483" s="113"/>
      <c r="J483" s="113"/>
      <c r="K483" s="79"/>
      <c r="L483" s="78"/>
    </row>
    <row r="484" spans="1:12" x14ac:dyDescent="0.2">
      <c r="A484" s="1" t="s">
        <v>7</v>
      </c>
      <c r="B484" s="111"/>
      <c r="C484" s="112"/>
      <c r="D484" s="112"/>
      <c r="E484" s="112"/>
      <c r="F484" s="87" t="s">
        <v>483</v>
      </c>
      <c r="G484" s="114"/>
      <c r="H484" s="113"/>
      <c r="I484" s="113"/>
      <c r="J484" s="113"/>
      <c r="K484" s="79"/>
      <c r="L484" s="78"/>
    </row>
    <row r="485" spans="1:12" x14ac:dyDescent="0.2">
      <c r="A485" s="1" t="s">
        <v>8</v>
      </c>
      <c r="B485" s="111"/>
      <c r="C485" s="112"/>
      <c r="D485" s="112"/>
      <c r="E485" s="112"/>
      <c r="F485" s="87" t="s">
        <v>126</v>
      </c>
      <c r="G485" s="114"/>
      <c r="H485" s="113"/>
      <c r="I485" s="113"/>
      <c r="J485" s="113"/>
      <c r="K485" s="79"/>
      <c r="L485" s="78"/>
    </row>
    <row r="486" spans="1:12" x14ac:dyDescent="0.2">
      <c r="A486" s="1" t="s">
        <v>120</v>
      </c>
      <c r="B486" s="108">
        <v>95</v>
      </c>
      <c r="C486" s="109" t="s">
        <v>212</v>
      </c>
      <c r="D486" s="109"/>
      <c r="E486" s="109" t="s">
        <v>122</v>
      </c>
      <c r="F486" s="87" t="s">
        <v>213</v>
      </c>
      <c r="G486" s="115" t="s">
        <v>182</v>
      </c>
      <c r="H486" s="110">
        <v>34.368000000000002</v>
      </c>
      <c r="I486" s="110"/>
      <c r="J486" s="110" t="str">
        <f>IF(ISNUMBER(I486),ROUND(H486*I486,3),"")</f>
        <v/>
      </c>
      <c r="K486" s="80"/>
      <c r="L486" s="77">
        <f>ROUND(H486*K486,2)</f>
        <v>0</v>
      </c>
    </row>
    <row r="487" spans="1:12" x14ac:dyDescent="0.2">
      <c r="A487" s="1" t="s">
        <v>5</v>
      </c>
      <c r="B487" s="111"/>
      <c r="C487" s="112"/>
      <c r="D487" s="112"/>
      <c r="E487" s="112"/>
      <c r="F487" s="87"/>
      <c r="G487" s="114"/>
      <c r="H487" s="113"/>
      <c r="I487" s="113"/>
      <c r="J487" s="113"/>
      <c r="K487" s="79"/>
      <c r="L487" s="78"/>
    </row>
    <row r="488" spans="1:12" ht="22.5" x14ac:dyDescent="0.2">
      <c r="A488" s="1" t="s">
        <v>7</v>
      </c>
      <c r="B488" s="111"/>
      <c r="C488" s="112"/>
      <c r="D488" s="112"/>
      <c r="E488" s="112"/>
      <c r="F488" s="87" t="s">
        <v>484</v>
      </c>
      <c r="G488" s="114"/>
      <c r="H488" s="113"/>
      <c r="I488" s="113"/>
      <c r="J488" s="113"/>
      <c r="K488" s="79"/>
      <c r="L488" s="78"/>
    </row>
    <row r="489" spans="1:12" x14ac:dyDescent="0.2">
      <c r="A489" s="1" t="s">
        <v>8</v>
      </c>
      <c r="B489" s="111"/>
      <c r="C489" s="112"/>
      <c r="D489" s="112"/>
      <c r="E489" s="112"/>
      <c r="F489" s="87" t="s">
        <v>126</v>
      </c>
      <c r="G489" s="114"/>
      <c r="H489" s="113"/>
      <c r="I489" s="113"/>
      <c r="J489" s="113"/>
      <c r="K489" s="79"/>
      <c r="L489" s="78"/>
    </row>
    <row r="490" spans="1:12" x14ac:dyDescent="0.2">
      <c r="A490" s="1" t="s">
        <v>120</v>
      </c>
      <c r="B490" s="108">
        <v>96</v>
      </c>
      <c r="C490" s="109" t="s">
        <v>485</v>
      </c>
      <c r="D490" s="109"/>
      <c r="E490" s="109" t="s">
        <v>180</v>
      </c>
      <c r="F490" s="87" t="s">
        <v>486</v>
      </c>
      <c r="G490" s="115" t="s">
        <v>182</v>
      </c>
      <c r="H490" s="192">
        <v>155.73699999999999</v>
      </c>
      <c r="I490" s="110"/>
      <c r="J490" s="110" t="str">
        <f>IF(ISNUMBER(I490),ROUND(H490*I490,3),"")</f>
        <v/>
      </c>
      <c r="K490" s="80"/>
      <c r="L490" s="77">
        <f>ROUND(H490*K490,2)</f>
        <v>0</v>
      </c>
    </row>
    <row r="491" spans="1:12" x14ac:dyDescent="0.2">
      <c r="A491" s="1" t="s">
        <v>5</v>
      </c>
      <c r="B491" s="111"/>
      <c r="C491" s="112"/>
      <c r="D491" s="112"/>
      <c r="E491" s="112"/>
      <c r="F491" s="87"/>
      <c r="G491" s="114"/>
      <c r="H491" s="113"/>
      <c r="I491" s="113"/>
      <c r="J491" s="113"/>
      <c r="K491" s="79"/>
      <c r="L491" s="78"/>
    </row>
    <row r="492" spans="1:12" ht="22.5" x14ac:dyDescent="0.2">
      <c r="A492" s="1" t="s">
        <v>7</v>
      </c>
      <c r="B492" s="111"/>
      <c r="C492" s="112"/>
      <c r="D492" s="112"/>
      <c r="E492" s="112"/>
      <c r="F492" s="87" t="s">
        <v>540</v>
      </c>
      <c r="G492" s="114"/>
      <c r="H492" s="113"/>
      <c r="I492" s="113"/>
      <c r="J492" s="113"/>
      <c r="K492" s="79"/>
      <c r="L492" s="78"/>
    </row>
    <row r="493" spans="1:12" ht="258.75" x14ac:dyDescent="0.2">
      <c r="A493" s="1" t="s">
        <v>8</v>
      </c>
      <c r="B493" s="111"/>
      <c r="C493" s="112"/>
      <c r="D493" s="112"/>
      <c r="E493" s="112"/>
      <c r="F493" s="87" t="s">
        <v>487</v>
      </c>
      <c r="G493" s="114"/>
      <c r="H493" s="113"/>
      <c r="I493" s="113"/>
      <c r="J493" s="113"/>
      <c r="K493" s="79"/>
      <c r="L493" s="78"/>
    </row>
    <row r="494" spans="1:12" x14ac:dyDescent="0.2">
      <c r="A494" s="1" t="s">
        <v>120</v>
      </c>
      <c r="B494" s="108">
        <v>97</v>
      </c>
      <c r="C494" s="109" t="s">
        <v>488</v>
      </c>
      <c r="D494" s="109"/>
      <c r="E494" s="109" t="s">
        <v>122</v>
      </c>
      <c r="F494" s="87" t="s">
        <v>489</v>
      </c>
      <c r="G494" s="115" t="s">
        <v>182</v>
      </c>
      <c r="H494" s="110">
        <v>17.48</v>
      </c>
      <c r="I494" s="110"/>
      <c r="J494" s="110" t="str">
        <f>IF(ISNUMBER(I494),ROUND(H494*I494,3),"")</f>
        <v/>
      </c>
      <c r="K494" s="80"/>
      <c r="L494" s="77">
        <f>ROUND(H494*K494,2)</f>
        <v>0</v>
      </c>
    </row>
    <row r="495" spans="1:12" x14ac:dyDescent="0.2">
      <c r="A495" s="1" t="s">
        <v>5</v>
      </c>
      <c r="B495" s="111"/>
      <c r="C495" s="112"/>
      <c r="D495" s="112"/>
      <c r="E495" s="112"/>
      <c r="F495" s="87"/>
      <c r="G495" s="114"/>
      <c r="H495" s="113"/>
      <c r="I495" s="113"/>
      <c r="J495" s="113"/>
      <c r="K495" s="79"/>
      <c r="L495" s="78"/>
    </row>
    <row r="496" spans="1:12" ht="22.5" x14ac:dyDescent="0.2">
      <c r="A496" s="1" t="s">
        <v>7</v>
      </c>
      <c r="B496" s="111"/>
      <c r="C496" s="112"/>
      <c r="D496" s="112"/>
      <c r="E496" s="112"/>
      <c r="F496" s="87" t="s">
        <v>490</v>
      </c>
      <c r="G496" s="114"/>
      <c r="H496" s="113"/>
      <c r="I496" s="113"/>
      <c r="J496" s="113"/>
      <c r="K496" s="79"/>
      <c r="L496" s="78"/>
    </row>
    <row r="497" spans="1:12" x14ac:dyDescent="0.2">
      <c r="A497" s="1" t="s">
        <v>8</v>
      </c>
      <c r="B497" s="111"/>
      <c r="C497" s="112"/>
      <c r="D497" s="112"/>
      <c r="E497" s="112"/>
      <c r="F497" s="87" t="s">
        <v>126</v>
      </c>
      <c r="G497" s="114"/>
      <c r="H497" s="113"/>
      <c r="I497" s="113"/>
      <c r="J497" s="113"/>
      <c r="K497" s="79"/>
      <c r="L497" s="78"/>
    </row>
    <row r="498" spans="1:12" ht="22.5" x14ac:dyDescent="0.2">
      <c r="A498" s="1" t="s">
        <v>120</v>
      </c>
      <c r="B498" s="108">
        <v>98</v>
      </c>
      <c r="C498" s="109" t="s">
        <v>491</v>
      </c>
      <c r="D498" s="109"/>
      <c r="E498" s="109" t="s">
        <v>122</v>
      </c>
      <c r="F498" s="87" t="s">
        <v>492</v>
      </c>
      <c r="G498" s="115" t="s">
        <v>182</v>
      </c>
      <c r="H498" s="110">
        <v>51.847999999999999</v>
      </c>
      <c r="I498" s="110"/>
      <c r="J498" s="110" t="str">
        <f>IF(ISNUMBER(I498),ROUND(H498*I498,3),"")</f>
        <v/>
      </c>
      <c r="K498" s="80"/>
      <c r="L498" s="77">
        <f>ROUND(H498*K498,2)</f>
        <v>0</v>
      </c>
    </row>
    <row r="499" spans="1:12" x14ac:dyDescent="0.2">
      <c r="A499" s="1" t="s">
        <v>5</v>
      </c>
      <c r="B499" s="111"/>
      <c r="C499" s="112"/>
      <c r="D499" s="112"/>
      <c r="E499" s="112"/>
      <c r="F499" s="87"/>
      <c r="G499" s="114"/>
      <c r="H499" s="113"/>
      <c r="I499" s="113"/>
      <c r="J499" s="113"/>
      <c r="K499" s="79"/>
      <c r="L499" s="78"/>
    </row>
    <row r="500" spans="1:12" x14ac:dyDescent="0.2">
      <c r="A500" s="1" t="s">
        <v>7</v>
      </c>
      <c r="B500" s="111"/>
      <c r="C500" s="112"/>
      <c r="D500" s="112"/>
      <c r="E500" s="112"/>
      <c r="F500" s="87" t="s">
        <v>493</v>
      </c>
      <c r="G500" s="114"/>
      <c r="H500" s="113"/>
      <c r="I500" s="113"/>
      <c r="J500" s="113"/>
      <c r="K500" s="79"/>
      <c r="L500" s="78"/>
    </row>
    <row r="501" spans="1:12" x14ac:dyDescent="0.2">
      <c r="A501" s="1" t="s">
        <v>8</v>
      </c>
      <c r="B501" s="111"/>
      <c r="C501" s="112"/>
      <c r="D501" s="112"/>
      <c r="E501" s="112"/>
      <c r="F501" s="87" t="s">
        <v>126</v>
      </c>
      <c r="G501" s="114"/>
      <c r="H501" s="113"/>
      <c r="I501" s="113"/>
      <c r="J501" s="113"/>
      <c r="K501" s="79"/>
      <c r="L501" s="78"/>
    </row>
    <row r="502" spans="1:12" ht="22.5" x14ac:dyDescent="0.2">
      <c r="A502" s="1" t="s">
        <v>120</v>
      </c>
      <c r="B502" s="108">
        <v>99</v>
      </c>
      <c r="C502" s="109" t="s">
        <v>494</v>
      </c>
      <c r="D502" s="109"/>
      <c r="E502" s="109" t="s">
        <v>122</v>
      </c>
      <c r="F502" s="87" t="s">
        <v>495</v>
      </c>
      <c r="G502" s="115" t="s">
        <v>182</v>
      </c>
      <c r="H502" s="110">
        <v>345.31799999999998</v>
      </c>
      <c r="I502" s="110"/>
      <c r="J502" s="110" t="str">
        <f>IF(ISNUMBER(I502),ROUND(H502*I502,3),"")</f>
        <v/>
      </c>
      <c r="K502" s="80"/>
      <c r="L502" s="77">
        <f>ROUND(H502*K502,2)</f>
        <v>0</v>
      </c>
    </row>
    <row r="503" spans="1:12" x14ac:dyDescent="0.2">
      <c r="A503" s="1" t="s">
        <v>5</v>
      </c>
      <c r="B503" s="111"/>
      <c r="C503" s="112"/>
      <c r="D503" s="112"/>
      <c r="E503" s="112"/>
      <c r="F503" s="87"/>
      <c r="G503" s="114"/>
      <c r="H503" s="113"/>
      <c r="I503" s="113"/>
      <c r="J503" s="113"/>
      <c r="K503" s="79"/>
      <c r="L503" s="78"/>
    </row>
    <row r="504" spans="1:12" x14ac:dyDescent="0.2">
      <c r="A504" s="1" t="s">
        <v>7</v>
      </c>
      <c r="B504" s="111"/>
      <c r="C504" s="112"/>
      <c r="D504" s="112"/>
      <c r="E504" s="112"/>
      <c r="F504" s="87" t="s">
        <v>496</v>
      </c>
      <c r="G504" s="114"/>
      <c r="H504" s="113"/>
      <c r="I504" s="113"/>
      <c r="J504" s="113"/>
      <c r="K504" s="79"/>
      <c r="L504" s="78"/>
    </row>
    <row r="505" spans="1:12" x14ac:dyDescent="0.2">
      <c r="A505" s="1" t="s">
        <v>8</v>
      </c>
      <c r="B505" s="111"/>
      <c r="C505" s="112"/>
      <c r="D505" s="112"/>
      <c r="E505" s="112"/>
      <c r="F505" s="87" t="s">
        <v>126</v>
      </c>
      <c r="G505" s="114"/>
      <c r="H505" s="113"/>
      <c r="I505" s="113"/>
      <c r="J505" s="113"/>
      <c r="K505" s="79"/>
      <c r="L505" s="78"/>
    </row>
    <row r="506" spans="1:12" x14ac:dyDescent="0.2">
      <c r="A506" s="1" t="s">
        <v>120</v>
      </c>
      <c r="B506" s="108">
        <v>100</v>
      </c>
      <c r="C506" s="109" t="s">
        <v>497</v>
      </c>
      <c r="D506" s="109"/>
      <c r="E506" s="109" t="s">
        <v>122</v>
      </c>
      <c r="F506" s="87" t="s">
        <v>498</v>
      </c>
      <c r="G506" s="115" t="s">
        <v>147</v>
      </c>
      <c r="H506" s="110">
        <v>1</v>
      </c>
      <c r="I506" s="110"/>
      <c r="J506" s="110" t="str">
        <f>IF(ISNUMBER(I506),ROUND(H506*I506,3),"")</f>
        <v/>
      </c>
      <c r="K506" s="80"/>
      <c r="L506" s="77">
        <f>ROUND(H506*K506,2)</f>
        <v>0</v>
      </c>
    </row>
    <row r="507" spans="1:12" x14ac:dyDescent="0.2">
      <c r="A507" s="1" t="s">
        <v>5</v>
      </c>
      <c r="B507" s="111"/>
      <c r="C507" s="112"/>
      <c r="D507" s="112"/>
      <c r="E507" s="112"/>
      <c r="F507" s="87"/>
      <c r="G507" s="114"/>
      <c r="H507" s="113"/>
      <c r="I507" s="113"/>
      <c r="J507" s="113"/>
      <c r="K507" s="79"/>
      <c r="L507" s="78"/>
    </row>
    <row r="508" spans="1:12" x14ac:dyDescent="0.2">
      <c r="A508" s="1" t="s">
        <v>7</v>
      </c>
      <c r="B508" s="111"/>
      <c r="C508" s="112"/>
      <c r="D508" s="112"/>
      <c r="E508" s="112"/>
      <c r="F508" s="87" t="s">
        <v>499</v>
      </c>
      <c r="G508" s="114"/>
      <c r="H508" s="113"/>
      <c r="I508" s="113"/>
      <c r="J508" s="113"/>
      <c r="K508" s="79"/>
      <c r="L508" s="78"/>
    </row>
    <row r="509" spans="1:12" x14ac:dyDescent="0.2">
      <c r="A509" s="1" t="s">
        <v>8</v>
      </c>
      <c r="B509" s="111"/>
      <c r="C509" s="112"/>
      <c r="D509" s="112"/>
      <c r="E509" s="112"/>
      <c r="F509" s="87" t="s">
        <v>126</v>
      </c>
      <c r="G509" s="114"/>
      <c r="H509" s="113"/>
      <c r="I509" s="113"/>
      <c r="J509" s="113"/>
      <c r="K509" s="79"/>
      <c r="L509" s="78"/>
    </row>
    <row r="510" spans="1:12" x14ac:dyDescent="0.2">
      <c r="A510" s="1" t="s">
        <v>120</v>
      </c>
      <c r="B510" s="108">
        <v>101</v>
      </c>
      <c r="C510" s="109" t="s">
        <v>500</v>
      </c>
      <c r="D510" s="109"/>
      <c r="E510" s="109" t="s">
        <v>122</v>
      </c>
      <c r="F510" s="87" t="s">
        <v>501</v>
      </c>
      <c r="G510" s="115" t="s">
        <v>147</v>
      </c>
      <c r="H510" s="110">
        <v>1</v>
      </c>
      <c r="I510" s="110"/>
      <c r="J510" s="110" t="str">
        <f>IF(ISNUMBER(I510),ROUND(H510*I510,3),"")</f>
        <v/>
      </c>
      <c r="K510" s="80"/>
      <c r="L510" s="77">
        <f>ROUND(H510*K510,2)</f>
        <v>0</v>
      </c>
    </row>
    <row r="511" spans="1:12" x14ac:dyDescent="0.2">
      <c r="A511" s="1" t="s">
        <v>5</v>
      </c>
      <c r="B511" s="111"/>
      <c r="C511" s="112"/>
      <c r="D511" s="112"/>
      <c r="E511" s="112"/>
      <c r="F511" s="87"/>
      <c r="G511" s="114"/>
      <c r="H511" s="113"/>
      <c r="I511" s="113"/>
      <c r="J511" s="113"/>
      <c r="K511" s="79"/>
      <c r="L511" s="78"/>
    </row>
    <row r="512" spans="1:12" x14ac:dyDescent="0.2">
      <c r="A512" s="1" t="s">
        <v>7</v>
      </c>
      <c r="B512" s="111"/>
      <c r="C512" s="112"/>
      <c r="D512" s="112"/>
      <c r="E512" s="112"/>
      <c r="F512" s="87" t="s">
        <v>502</v>
      </c>
      <c r="G512" s="114"/>
      <c r="H512" s="113"/>
      <c r="I512" s="113"/>
      <c r="J512" s="113"/>
      <c r="K512" s="79"/>
      <c r="L512" s="78"/>
    </row>
    <row r="513" spans="1:12" x14ac:dyDescent="0.2">
      <c r="A513" s="1" t="s">
        <v>8</v>
      </c>
      <c r="B513" s="111"/>
      <c r="C513" s="112"/>
      <c r="D513" s="112"/>
      <c r="E513" s="112"/>
      <c r="F513" s="87" t="s">
        <v>126</v>
      </c>
      <c r="G513" s="114"/>
      <c r="H513" s="113"/>
      <c r="I513" s="113"/>
      <c r="J513" s="113"/>
      <c r="K513" s="79"/>
      <c r="L513" s="78"/>
    </row>
    <row r="514" spans="1:12" x14ac:dyDescent="0.2">
      <c r="A514" s="1" t="s">
        <v>120</v>
      </c>
      <c r="B514" s="108">
        <v>102</v>
      </c>
      <c r="C514" s="109" t="s">
        <v>503</v>
      </c>
      <c r="D514" s="109"/>
      <c r="E514" s="109" t="s">
        <v>122</v>
      </c>
      <c r="F514" s="87" t="s">
        <v>504</v>
      </c>
      <c r="G514" s="115" t="s">
        <v>147</v>
      </c>
      <c r="H514" s="110">
        <v>1</v>
      </c>
      <c r="I514" s="110"/>
      <c r="J514" s="110" t="str">
        <f>IF(ISNUMBER(I514),ROUND(H514*I514,3),"")</f>
        <v/>
      </c>
      <c r="K514" s="80"/>
      <c r="L514" s="77">
        <f>ROUND(H514*K514,2)</f>
        <v>0</v>
      </c>
    </row>
    <row r="515" spans="1:12" x14ac:dyDescent="0.2">
      <c r="A515" s="1" t="s">
        <v>5</v>
      </c>
      <c r="B515" s="111"/>
      <c r="C515" s="112"/>
      <c r="D515" s="112"/>
      <c r="E515" s="112"/>
      <c r="F515" s="87"/>
      <c r="G515" s="114"/>
      <c r="H515" s="113"/>
      <c r="I515" s="113"/>
      <c r="J515" s="113"/>
      <c r="K515" s="79"/>
      <c r="L515" s="78"/>
    </row>
    <row r="516" spans="1:12" x14ac:dyDescent="0.2">
      <c r="A516" s="1" t="s">
        <v>7</v>
      </c>
      <c r="B516" s="111"/>
      <c r="C516" s="112"/>
      <c r="D516" s="112"/>
      <c r="E516" s="112"/>
      <c r="F516" s="87" t="s">
        <v>505</v>
      </c>
      <c r="G516" s="114"/>
      <c r="H516" s="113"/>
      <c r="I516" s="113"/>
      <c r="J516" s="113"/>
      <c r="K516" s="79"/>
      <c r="L516" s="78"/>
    </row>
    <row r="517" spans="1:12" x14ac:dyDescent="0.2">
      <c r="A517" s="1" t="s">
        <v>8</v>
      </c>
      <c r="B517" s="111"/>
      <c r="C517" s="112"/>
      <c r="D517" s="112"/>
      <c r="E517" s="112"/>
      <c r="F517" s="87" t="s">
        <v>126</v>
      </c>
      <c r="G517" s="114"/>
      <c r="H517" s="113"/>
      <c r="I517" s="113"/>
      <c r="J517" s="113"/>
      <c r="K517" s="79"/>
      <c r="L517" s="78"/>
    </row>
    <row r="518" spans="1:12" x14ac:dyDescent="0.2">
      <c r="A518" s="1" t="s">
        <v>120</v>
      </c>
      <c r="B518" s="108">
        <v>103</v>
      </c>
      <c r="C518" s="109" t="s">
        <v>306</v>
      </c>
      <c r="D518" s="109"/>
      <c r="E518" s="109" t="s">
        <v>122</v>
      </c>
      <c r="F518" s="87" t="s">
        <v>307</v>
      </c>
      <c r="G518" s="115" t="s">
        <v>147</v>
      </c>
      <c r="H518" s="110">
        <v>2</v>
      </c>
      <c r="I518" s="110"/>
      <c r="J518" s="110" t="str">
        <f>IF(ISNUMBER(I518),ROUND(H518*I518,3),"")</f>
        <v/>
      </c>
      <c r="K518" s="80"/>
      <c r="L518" s="77">
        <f>ROUND(H518*K518,2)</f>
        <v>0</v>
      </c>
    </row>
    <row r="519" spans="1:12" x14ac:dyDescent="0.2">
      <c r="A519" s="1" t="s">
        <v>5</v>
      </c>
      <c r="B519" s="111"/>
      <c r="C519" s="112"/>
      <c r="D519" s="112"/>
      <c r="E519" s="112"/>
      <c r="F519" s="87"/>
      <c r="G519" s="114"/>
      <c r="H519" s="113"/>
      <c r="I519" s="113"/>
      <c r="J519" s="113"/>
      <c r="K519" s="79"/>
      <c r="L519" s="78"/>
    </row>
    <row r="520" spans="1:12" x14ac:dyDescent="0.2">
      <c r="A520" s="1" t="s">
        <v>7</v>
      </c>
      <c r="B520" s="111"/>
      <c r="C520" s="112"/>
      <c r="D520" s="112"/>
      <c r="E520" s="112"/>
      <c r="F520" s="87" t="s">
        <v>506</v>
      </c>
      <c r="G520" s="114"/>
      <c r="H520" s="113"/>
      <c r="I520" s="113"/>
      <c r="J520" s="113"/>
      <c r="K520" s="79"/>
      <c r="L520" s="78"/>
    </row>
    <row r="521" spans="1:12" x14ac:dyDescent="0.2">
      <c r="A521" s="1" t="s">
        <v>8</v>
      </c>
      <c r="B521" s="111"/>
      <c r="C521" s="112"/>
      <c r="D521" s="112"/>
      <c r="E521" s="112"/>
      <c r="F521" s="87" t="s">
        <v>126</v>
      </c>
      <c r="G521" s="114"/>
      <c r="H521" s="113"/>
      <c r="I521" s="113"/>
      <c r="J521" s="113"/>
      <c r="K521" s="79"/>
      <c r="L521" s="78"/>
    </row>
    <row r="522" spans="1:12" ht="22.5" x14ac:dyDescent="0.2">
      <c r="A522" s="1" t="s">
        <v>120</v>
      </c>
      <c r="B522" s="108">
        <v>104</v>
      </c>
      <c r="C522" s="109" t="s">
        <v>507</v>
      </c>
      <c r="D522" s="109"/>
      <c r="E522" s="109" t="s">
        <v>122</v>
      </c>
      <c r="F522" s="87" t="s">
        <v>508</v>
      </c>
      <c r="G522" s="115" t="s">
        <v>182</v>
      </c>
      <c r="H522" s="110">
        <v>137.35499999999999</v>
      </c>
      <c r="I522" s="110"/>
      <c r="J522" s="110" t="str">
        <f>IF(ISNUMBER(I522),ROUND(H522*I522,3),"")</f>
        <v/>
      </c>
      <c r="K522" s="80"/>
      <c r="L522" s="77">
        <f>ROUND(H522*K522,2)</f>
        <v>0</v>
      </c>
    </row>
    <row r="523" spans="1:12" x14ac:dyDescent="0.2">
      <c r="A523" s="1" t="s">
        <v>5</v>
      </c>
      <c r="B523" s="111"/>
      <c r="C523" s="112"/>
      <c r="D523" s="112"/>
      <c r="E523" s="112"/>
      <c r="F523" s="87"/>
      <c r="G523" s="114"/>
      <c r="H523" s="113"/>
      <c r="I523" s="113"/>
      <c r="J523" s="113"/>
      <c r="K523" s="79"/>
      <c r="L523" s="78"/>
    </row>
    <row r="524" spans="1:12" ht="22.5" x14ac:dyDescent="0.2">
      <c r="A524" s="1" t="s">
        <v>7</v>
      </c>
      <c r="B524" s="111"/>
      <c r="C524" s="112"/>
      <c r="D524" s="112"/>
      <c r="E524" s="112"/>
      <c r="F524" s="87" t="s">
        <v>509</v>
      </c>
      <c r="G524" s="114"/>
      <c r="H524" s="113"/>
      <c r="I524" s="113"/>
      <c r="J524" s="113"/>
      <c r="K524" s="79"/>
      <c r="L524" s="78"/>
    </row>
    <row r="525" spans="1:12" x14ac:dyDescent="0.2">
      <c r="A525" s="1" t="s">
        <v>8</v>
      </c>
      <c r="B525" s="111"/>
      <c r="C525" s="112"/>
      <c r="D525" s="112"/>
      <c r="E525" s="112"/>
      <c r="F525" s="87" t="s">
        <v>126</v>
      </c>
      <c r="G525" s="114"/>
      <c r="H525" s="113"/>
      <c r="I525" s="113"/>
      <c r="J525" s="113"/>
      <c r="K525" s="79"/>
      <c r="L525" s="78"/>
    </row>
    <row r="526" spans="1:12" x14ac:dyDescent="0.2">
      <c r="A526" s="1" t="s">
        <v>120</v>
      </c>
      <c r="B526" s="108">
        <v>105</v>
      </c>
      <c r="C526" s="109" t="s">
        <v>387</v>
      </c>
      <c r="D526" s="109"/>
      <c r="E526" s="109" t="s">
        <v>122</v>
      </c>
      <c r="F526" s="87" t="s">
        <v>388</v>
      </c>
      <c r="G526" s="115" t="s">
        <v>182</v>
      </c>
      <c r="H526" s="110">
        <v>36</v>
      </c>
      <c r="I526" s="110"/>
      <c r="J526" s="110" t="str">
        <f>IF(ISNUMBER(I526),ROUND(H526*I526,3),"")</f>
        <v/>
      </c>
      <c r="K526" s="80"/>
      <c r="L526" s="77">
        <f>ROUND(H526*K526,2)</f>
        <v>0</v>
      </c>
    </row>
    <row r="527" spans="1:12" x14ac:dyDescent="0.2">
      <c r="A527" s="1" t="s">
        <v>5</v>
      </c>
      <c r="B527" s="111"/>
      <c r="C527" s="112"/>
      <c r="D527" s="112"/>
      <c r="E527" s="112"/>
      <c r="F527" s="87"/>
      <c r="G527" s="114"/>
      <c r="H527" s="113"/>
      <c r="I527" s="113"/>
      <c r="J527" s="113"/>
      <c r="K527" s="79"/>
      <c r="L527" s="78"/>
    </row>
    <row r="528" spans="1:12" x14ac:dyDescent="0.2">
      <c r="A528" s="1" t="s">
        <v>7</v>
      </c>
      <c r="B528" s="111"/>
      <c r="C528" s="112"/>
      <c r="D528" s="112"/>
      <c r="E528" s="112"/>
      <c r="F528" s="87" t="s">
        <v>510</v>
      </c>
      <c r="G528" s="114"/>
      <c r="H528" s="113"/>
      <c r="I528" s="113"/>
      <c r="J528" s="113"/>
      <c r="K528" s="79"/>
      <c r="L528" s="78"/>
    </row>
    <row r="529" spans="1:12" x14ac:dyDescent="0.2">
      <c r="A529" s="1" t="s">
        <v>8</v>
      </c>
      <c r="B529" s="111"/>
      <c r="C529" s="112"/>
      <c r="D529" s="112"/>
      <c r="E529" s="112"/>
      <c r="F529" s="87" t="s">
        <v>126</v>
      </c>
      <c r="G529" s="114"/>
      <c r="H529" s="113"/>
      <c r="I529" s="113"/>
      <c r="J529" s="113"/>
      <c r="K529" s="79"/>
      <c r="L529" s="78"/>
    </row>
    <row r="530" spans="1:12" x14ac:dyDescent="0.2">
      <c r="A530" s="1" t="s">
        <v>120</v>
      </c>
      <c r="B530" s="108">
        <v>106</v>
      </c>
      <c r="C530" s="109" t="s">
        <v>340</v>
      </c>
      <c r="D530" s="109"/>
      <c r="E530" s="109" t="s">
        <v>122</v>
      </c>
      <c r="F530" s="87" t="s">
        <v>341</v>
      </c>
      <c r="G530" s="115" t="s">
        <v>147</v>
      </c>
      <c r="H530" s="110">
        <v>16</v>
      </c>
      <c r="I530" s="110"/>
      <c r="J530" s="110" t="str">
        <f>IF(ISNUMBER(I530),ROUND(H530*I530,3),"")</f>
        <v/>
      </c>
      <c r="K530" s="80"/>
      <c r="L530" s="77">
        <f>ROUND(H530*K530,2)</f>
        <v>0</v>
      </c>
    </row>
    <row r="531" spans="1:12" x14ac:dyDescent="0.2">
      <c r="A531" s="1" t="s">
        <v>5</v>
      </c>
      <c r="B531" s="111"/>
      <c r="C531" s="112"/>
      <c r="D531" s="112"/>
      <c r="E531" s="112"/>
      <c r="F531" s="87"/>
      <c r="G531" s="114"/>
      <c r="H531" s="113"/>
      <c r="I531" s="113"/>
      <c r="J531" s="113"/>
      <c r="K531" s="79"/>
      <c r="L531" s="78"/>
    </row>
    <row r="532" spans="1:12" x14ac:dyDescent="0.2">
      <c r="A532" s="1" t="s">
        <v>7</v>
      </c>
      <c r="B532" s="111"/>
      <c r="C532" s="112"/>
      <c r="D532" s="112"/>
      <c r="E532" s="112"/>
      <c r="F532" s="87" t="s">
        <v>511</v>
      </c>
      <c r="G532" s="114"/>
      <c r="H532" s="113"/>
      <c r="I532" s="113"/>
      <c r="J532" s="113"/>
      <c r="K532" s="79"/>
      <c r="L532" s="78"/>
    </row>
    <row r="533" spans="1:12" x14ac:dyDescent="0.2">
      <c r="A533" s="1" t="s">
        <v>8</v>
      </c>
      <c r="B533" s="111"/>
      <c r="C533" s="112"/>
      <c r="D533" s="112"/>
      <c r="E533" s="112"/>
      <c r="F533" s="87" t="s">
        <v>126</v>
      </c>
      <c r="G533" s="114"/>
      <c r="H533" s="113"/>
      <c r="I533" s="113"/>
      <c r="J533" s="113"/>
      <c r="K533" s="79"/>
      <c r="L533" s="78"/>
    </row>
    <row r="534" spans="1:12" x14ac:dyDescent="0.2">
      <c r="A534" s="1" t="s">
        <v>120</v>
      </c>
      <c r="B534" s="108">
        <v>107</v>
      </c>
      <c r="C534" s="109" t="s">
        <v>343</v>
      </c>
      <c r="D534" s="109"/>
      <c r="E534" s="109" t="s">
        <v>122</v>
      </c>
      <c r="F534" s="87" t="s">
        <v>344</v>
      </c>
      <c r="G534" s="115" t="s">
        <v>147</v>
      </c>
      <c r="H534" s="110">
        <v>44</v>
      </c>
      <c r="I534" s="110"/>
      <c r="J534" s="110" t="str">
        <f>IF(ISNUMBER(I534),ROUND(H534*I534,3),"")</f>
        <v/>
      </c>
      <c r="K534" s="80"/>
      <c r="L534" s="77">
        <f>ROUND(H534*K534,2)</f>
        <v>0</v>
      </c>
    </row>
    <row r="535" spans="1:12" x14ac:dyDescent="0.2">
      <c r="A535" s="1" t="s">
        <v>5</v>
      </c>
      <c r="B535" s="111"/>
      <c r="C535" s="112"/>
      <c r="D535" s="112"/>
      <c r="E535" s="112"/>
      <c r="F535" s="87"/>
      <c r="G535" s="114"/>
      <c r="H535" s="113"/>
      <c r="I535" s="113"/>
      <c r="J535" s="113"/>
      <c r="K535" s="79"/>
      <c r="L535" s="78"/>
    </row>
    <row r="536" spans="1:12" x14ac:dyDescent="0.2">
      <c r="A536" s="1" t="s">
        <v>7</v>
      </c>
      <c r="B536" s="111"/>
      <c r="C536" s="112"/>
      <c r="D536" s="112"/>
      <c r="E536" s="112"/>
      <c r="F536" s="87" t="s">
        <v>512</v>
      </c>
      <c r="G536" s="114"/>
      <c r="H536" s="113"/>
      <c r="I536" s="113"/>
      <c r="J536" s="113"/>
      <c r="K536" s="79"/>
      <c r="L536" s="78"/>
    </row>
    <row r="537" spans="1:12" x14ac:dyDescent="0.2">
      <c r="A537" s="1" t="s">
        <v>8</v>
      </c>
      <c r="B537" s="111"/>
      <c r="C537" s="112"/>
      <c r="D537" s="112"/>
      <c r="E537" s="112"/>
      <c r="F537" s="87" t="s">
        <v>126</v>
      </c>
      <c r="G537" s="114"/>
      <c r="H537" s="113"/>
      <c r="I537" s="113"/>
      <c r="J537" s="113"/>
      <c r="K537" s="79"/>
      <c r="L537" s="78"/>
    </row>
    <row r="538" spans="1:12" x14ac:dyDescent="0.2">
      <c r="A538" s="1" t="s">
        <v>120</v>
      </c>
      <c r="B538" s="108">
        <v>108</v>
      </c>
      <c r="C538" s="109" t="s">
        <v>346</v>
      </c>
      <c r="D538" s="109"/>
      <c r="E538" s="109" t="s">
        <v>122</v>
      </c>
      <c r="F538" s="87" t="s">
        <v>347</v>
      </c>
      <c r="G538" s="115" t="s">
        <v>147</v>
      </c>
      <c r="H538" s="110">
        <v>6</v>
      </c>
      <c r="I538" s="110"/>
      <c r="J538" s="110" t="str">
        <f>IF(ISNUMBER(I538),ROUND(H538*I538,3),"")</f>
        <v/>
      </c>
      <c r="K538" s="80"/>
      <c r="L538" s="77">
        <f>ROUND(H538*K538,2)</f>
        <v>0</v>
      </c>
    </row>
    <row r="539" spans="1:12" x14ac:dyDescent="0.2">
      <c r="A539" s="1" t="s">
        <v>5</v>
      </c>
      <c r="B539" s="111"/>
      <c r="C539" s="112"/>
      <c r="D539" s="112"/>
      <c r="E539" s="112"/>
      <c r="F539" s="87"/>
      <c r="G539" s="114"/>
      <c r="H539" s="113"/>
      <c r="I539" s="113"/>
      <c r="J539" s="113"/>
      <c r="K539" s="79"/>
      <c r="L539" s="78"/>
    </row>
    <row r="540" spans="1:12" x14ac:dyDescent="0.2">
      <c r="A540" s="1" t="s">
        <v>7</v>
      </c>
      <c r="B540" s="111"/>
      <c r="C540" s="112"/>
      <c r="D540" s="112"/>
      <c r="E540" s="112"/>
      <c r="F540" s="87" t="s">
        <v>513</v>
      </c>
      <c r="G540" s="114"/>
      <c r="H540" s="113"/>
      <c r="I540" s="113"/>
      <c r="J540" s="113"/>
      <c r="K540" s="79"/>
      <c r="L540" s="78"/>
    </row>
    <row r="541" spans="1:12" x14ac:dyDescent="0.2">
      <c r="A541" s="1" t="s">
        <v>8</v>
      </c>
      <c r="B541" s="111"/>
      <c r="C541" s="112"/>
      <c r="D541" s="112"/>
      <c r="E541" s="112"/>
      <c r="F541" s="87" t="s">
        <v>126</v>
      </c>
      <c r="G541" s="114"/>
      <c r="H541" s="113"/>
      <c r="I541" s="113"/>
      <c r="J541" s="113"/>
      <c r="K541" s="79"/>
      <c r="L541" s="78"/>
    </row>
    <row r="542" spans="1:12" x14ac:dyDescent="0.2">
      <c r="A542" s="1" t="s">
        <v>120</v>
      </c>
      <c r="B542" s="108">
        <v>109</v>
      </c>
      <c r="C542" s="109" t="s">
        <v>334</v>
      </c>
      <c r="D542" s="109"/>
      <c r="E542" s="109" t="s">
        <v>122</v>
      </c>
      <c r="F542" s="87" t="s">
        <v>335</v>
      </c>
      <c r="G542" s="115" t="s">
        <v>147</v>
      </c>
      <c r="H542" s="110">
        <v>8</v>
      </c>
      <c r="I542" s="110"/>
      <c r="J542" s="110" t="str">
        <f>IF(ISNUMBER(I542),ROUND(H542*I542,3),"")</f>
        <v/>
      </c>
      <c r="K542" s="80"/>
      <c r="L542" s="77">
        <f>ROUND(H542*K542,2)</f>
        <v>0</v>
      </c>
    </row>
    <row r="543" spans="1:12" x14ac:dyDescent="0.2">
      <c r="A543" s="1" t="s">
        <v>5</v>
      </c>
      <c r="B543" s="111"/>
      <c r="C543" s="112"/>
      <c r="D543" s="112"/>
      <c r="E543" s="112"/>
      <c r="F543" s="87"/>
      <c r="G543" s="114"/>
      <c r="H543" s="113"/>
      <c r="I543" s="113"/>
      <c r="J543" s="113"/>
      <c r="K543" s="79"/>
      <c r="L543" s="78"/>
    </row>
    <row r="544" spans="1:12" x14ac:dyDescent="0.2">
      <c r="A544" s="1" t="s">
        <v>7</v>
      </c>
      <c r="B544" s="111"/>
      <c r="C544" s="112"/>
      <c r="D544" s="112"/>
      <c r="E544" s="112"/>
      <c r="F544" s="87" t="s">
        <v>514</v>
      </c>
      <c r="G544" s="114"/>
      <c r="H544" s="113"/>
      <c r="I544" s="113"/>
      <c r="J544" s="113"/>
      <c r="K544" s="79"/>
      <c r="L544" s="78"/>
    </row>
    <row r="545" spans="1:12" x14ac:dyDescent="0.2">
      <c r="A545" s="1" t="s">
        <v>8</v>
      </c>
      <c r="B545" s="111"/>
      <c r="C545" s="112"/>
      <c r="D545" s="112"/>
      <c r="E545" s="112"/>
      <c r="F545" s="87" t="s">
        <v>126</v>
      </c>
      <c r="G545" s="114"/>
      <c r="H545" s="113"/>
      <c r="I545" s="113"/>
      <c r="J545" s="113"/>
      <c r="K545" s="79"/>
      <c r="L545" s="78"/>
    </row>
    <row r="546" spans="1:12" x14ac:dyDescent="0.2">
      <c r="A546" s="1" t="s">
        <v>120</v>
      </c>
      <c r="B546" s="108">
        <v>110</v>
      </c>
      <c r="C546" s="109" t="s">
        <v>337</v>
      </c>
      <c r="D546" s="109"/>
      <c r="E546" s="109" t="s">
        <v>122</v>
      </c>
      <c r="F546" s="87" t="s">
        <v>338</v>
      </c>
      <c r="G546" s="115" t="s">
        <v>147</v>
      </c>
      <c r="H546" s="110">
        <v>30</v>
      </c>
      <c r="I546" s="110"/>
      <c r="J546" s="110" t="str">
        <f>IF(ISNUMBER(I546),ROUND(H546*I546,3),"")</f>
        <v/>
      </c>
      <c r="K546" s="80"/>
      <c r="L546" s="77">
        <f>ROUND(H546*K546,2)</f>
        <v>0</v>
      </c>
    </row>
    <row r="547" spans="1:12" x14ac:dyDescent="0.2">
      <c r="A547" s="1" t="s">
        <v>5</v>
      </c>
      <c r="B547" s="111"/>
      <c r="C547" s="112"/>
      <c r="D547" s="112"/>
      <c r="E547" s="112"/>
      <c r="F547" s="87"/>
      <c r="G547" s="114"/>
      <c r="H547" s="113"/>
      <c r="I547" s="113"/>
      <c r="J547" s="113"/>
      <c r="K547" s="79"/>
      <c r="L547" s="78"/>
    </row>
    <row r="548" spans="1:12" x14ac:dyDescent="0.2">
      <c r="A548" s="1" t="s">
        <v>7</v>
      </c>
      <c r="B548" s="111"/>
      <c r="C548" s="112"/>
      <c r="D548" s="112"/>
      <c r="E548" s="112"/>
      <c r="F548" s="87" t="s">
        <v>515</v>
      </c>
      <c r="G548" s="114"/>
      <c r="H548" s="113"/>
      <c r="I548" s="113"/>
      <c r="J548" s="113"/>
      <c r="K548" s="79"/>
      <c r="L548" s="78"/>
    </row>
    <row r="549" spans="1:12" x14ac:dyDescent="0.2">
      <c r="A549" s="1" t="s">
        <v>8</v>
      </c>
      <c r="B549" s="111"/>
      <c r="C549" s="112"/>
      <c r="D549" s="112"/>
      <c r="E549" s="112"/>
      <c r="F549" s="87" t="s">
        <v>126</v>
      </c>
      <c r="G549" s="114"/>
      <c r="H549" s="113"/>
      <c r="I549" s="113"/>
      <c r="J549" s="113"/>
      <c r="K549" s="79"/>
      <c r="L549" s="78"/>
    </row>
    <row r="550" spans="1:12" ht="22.5" x14ac:dyDescent="0.2">
      <c r="A550" s="1" t="s">
        <v>120</v>
      </c>
      <c r="B550" s="108">
        <v>111</v>
      </c>
      <c r="C550" s="109" t="s">
        <v>516</v>
      </c>
      <c r="D550" s="109"/>
      <c r="E550" s="109" t="s">
        <v>122</v>
      </c>
      <c r="F550" s="87" t="s">
        <v>517</v>
      </c>
      <c r="G550" s="115" t="s">
        <v>182</v>
      </c>
      <c r="H550" s="192">
        <v>706.81299999999999</v>
      </c>
      <c r="I550" s="110"/>
      <c r="J550" s="110" t="str">
        <f>IF(ISNUMBER(I550),ROUND(H550*I550,3),"")</f>
        <v/>
      </c>
      <c r="K550" s="80"/>
      <c r="L550" s="77">
        <f>ROUND(H550*K550,2)</f>
        <v>0</v>
      </c>
    </row>
    <row r="551" spans="1:12" x14ac:dyDescent="0.2">
      <c r="A551" s="1" t="s">
        <v>5</v>
      </c>
      <c r="B551" s="111"/>
      <c r="C551" s="112"/>
      <c r="D551" s="112"/>
      <c r="E551" s="112"/>
      <c r="F551" s="87"/>
      <c r="G551" s="114"/>
      <c r="H551" s="113"/>
      <c r="I551" s="113"/>
      <c r="J551" s="113"/>
      <c r="K551" s="79"/>
      <c r="L551" s="78"/>
    </row>
    <row r="552" spans="1:12" x14ac:dyDescent="0.2">
      <c r="A552" s="1" t="s">
        <v>7</v>
      </c>
      <c r="B552" s="111"/>
      <c r="C552" s="112"/>
      <c r="D552" s="112"/>
      <c r="E552" s="112"/>
      <c r="F552" s="191" t="s">
        <v>539</v>
      </c>
      <c r="G552" s="114"/>
      <c r="H552" s="113"/>
      <c r="I552" s="113"/>
      <c r="J552" s="113"/>
      <c r="K552" s="79"/>
      <c r="L552" s="78"/>
    </row>
    <row r="553" spans="1:12" x14ac:dyDescent="0.2">
      <c r="A553" s="1" t="s">
        <v>8</v>
      </c>
      <c r="B553" s="111"/>
      <c r="C553" s="112"/>
      <c r="D553" s="112"/>
      <c r="E553" s="112"/>
      <c r="F553" s="87" t="s">
        <v>126</v>
      </c>
      <c r="G553" s="114"/>
      <c r="H553" s="113"/>
      <c r="I553" s="113"/>
      <c r="J553" s="113"/>
      <c r="K553" s="79"/>
      <c r="L553" s="78"/>
    </row>
    <row r="554" spans="1:12" x14ac:dyDescent="0.2">
      <c r="A554" s="1" t="s">
        <v>120</v>
      </c>
      <c r="B554" s="108">
        <v>113</v>
      </c>
      <c r="C554" s="109" t="s">
        <v>331</v>
      </c>
      <c r="D554" s="109"/>
      <c r="E554" s="109" t="s">
        <v>122</v>
      </c>
      <c r="F554" s="87" t="s">
        <v>332</v>
      </c>
      <c r="G554" s="115" t="s">
        <v>182</v>
      </c>
      <c r="H554" s="110">
        <v>547.5</v>
      </c>
      <c r="I554" s="110"/>
      <c r="J554" s="110" t="str">
        <f>IF(ISNUMBER(I554),ROUND(H554*I554,3),"")</f>
        <v/>
      </c>
      <c r="K554" s="80"/>
      <c r="L554" s="77">
        <f>ROUND(H554*K554,2)</f>
        <v>0</v>
      </c>
    </row>
    <row r="555" spans="1:12" x14ac:dyDescent="0.2">
      <c r="A555" s="1" t="s">
        <v>5</v>
      </c>
      <c r="B555" s="111"/>
      <c r="C555" s="112"/>
      <c r="D555" s="112"/>
      <c r="E555" s="112"/>
      <c r="F555" s="87"/>
      <c r="G555" s="114"/>
      <c r="H555" s="113"/>
      <c r="I555" s="113"/>
      <c r="J555" s="113"/>
      <c r="K555" s="79"/>
      <c r="L555" s="78"/>
    </row>
    <row r="556" spans="1:12" x14ac:dyDescent="0.2">
      <c r="A556" s="1" t="s">
        <v>7</v>
      </c>
      <c r="B556" s="111"/>
      <c r="C556" s="112"/>
      <c r="D556" s="112"/>
      <c r="E556" s="112"/>
      <c r="F556" s="87" t="s">
        <v>518</v>
      </c>
      <c r="G556" s="114"/>
      <c r="H556" s="113"/>
      <c r="I556" s="113"/>
      <c r="J556" s="113"/>
      <c r="K556" s="79"/>
      <c r="L556" s="78"/>
    </row>
    <row r="557" spans="1:12" x14ac:dyDescent="0.2">
      <c r="A557" s="1" t="s">
        <v>8</v>
      </c>
      <c r="B557" s="111"/>
      <c r="C557" s="112"/>
      <c r="D557" s="112"/>
      <c r="E557" s="112"/>
      <c r="F557" s="87" t="s">
        <v>126</v>
      </c>
      <c r="G557" s="114"/>
      <c r="H557" s="113"/>
      <c r="I557" s="113"/>
      <c r="J557" s="113"/>
      <c r="K557" s="79"/>
      <c r="L557" s="78"/>
    </row>
    <row r="558" spans="1:12" x14ac:dyDescent="0.2">
      <c r="A558" s="1" t="s">
        <v>120</v>
      </c>
      <c r="B558" s="108">
        <v>115</v>
      </c>
      <c r="C558" s="109" t="s">
        <v>352</v>
      </c>
      <c r="D558" s="109"/>
      <c r="E558" s="109" t="s">
        <v>122</v>
      </c>
      <c r="F558" s="87" t="s">
        <v>353</v>
      </c>
      <c r="G558" s="115" t="s">
        <v>354</v>
      </c>
      <c r="H558" s="110">
        <v>246</v>
      </c>
      <c r="I558" s="110"/>
      <c r="J558" s="110" t="str">
        <f>IF(ISNUMBER(I558),ROUND(H558*I558,3),"")</f>
        <v/>
      </c>
      <c r="K558" s="80"/>
      <c r="L558" s="77">
        <f>ROUND(H558*K558,2)</f>
        <v>0</v>
      </c>
    </row>
    <row r="559" spans="1:12" x14ac:dyDescent="0.2">
      <c r="A559" s="1" t="s">
        <v>5</v>
      </c>
      <c r="B559" s="111"/>
      <c r="C559" s="112"/>
      <c r="D559" s="112"/>
      <c r="E559" s="112"/>
      <c r="F559" s="87"/>
      <c r="G559" s="114"/>
      <c r="H559" s="113"/>
      <c r="I559" s="113"/>
      <c r="J559" s="113"/>
      <c r="K559" s="79"/>
      <c r="L559" s="78"/>
    </row>
    <row r="560" spans="1:12" x14ac:dyDescent="0.2">
      <c r="A560" s="1" t="s">
        <v>7</v>
      </c>
      <c r="B560" s="111"/>
      <c r="C560" s="112"/>
      <c r="D560" s="112"/>
      <c r="E560" s="112"/>
      <c r="F560" s="87" t="s">
        <v>519</v>
      </c>
      <c r="G560" s="114"/>
      <c r="H560" s="113"/>
      <c r="I560" s="113"/>
      <c r="J560" s="113"/>
      <c r="K560" s="79"/>
      <c r="L560" s="78"/>
    </row>
    <row r="561" spans="1:12" x14ac:dyDescent="0.2">
      <c r="A561" s="1" t="s">
        <v>8</v>
      </c>
      <c r="B561" s="111"/>
      <c r="C561" s="112"/>
      <c r="D561" s="112"/>
      <c r="E561" s="112"/>
      <c r="F561" s="87" t="s">
        <v>126</v>
      </c>
      <c r="G561" s="114"/>
      <c r="H561" s="113"/>
      <c r="I561" s="113"/>
      <c r="J561" s="113"/>
      <c r="K561" s="79"/>
      <c r="L561" s="78"/>
    </row>
    <row r="562" spans="1:12" x14ac:dyDescent="0.2">
      <c r="A562" s="1" t="s">
        <v>120</v>
      </c>
      <c r="B562" s="108">
        <v>117</v>
      </c>
      <c r="C562" s="109" t="s">
        <v>356</v>
      </c>
      <c r="D562" s="109"/>
      <c r="E562" s="109" t="s">
        <v>122</v>
      </c>
      <c r="F562" s="87" t="s">
        <v>357</v>
      </c>
      <c r="G562" s="115" t="s">
        <v>354</v>
      </c>
      <c r="H562" s="110">
        <v>246</v>
      </c>
      <c r="I562" s="110"/>
      <c r="J562" s="110" t="str">
        <f>IF(ISNUMBER(I562),ROUND(H562*I562,3),"")</f>
        <v/>
      </c>
      <c r="K562" s="80"/>
      <c r="L562" s="77">
        <f>ROUND(H562*K562,2)</f>
        <v>0</v>
      </c>
    </row>
    <row r="563" spans="1:12" x14ac:dyDescent="0.2">
      <c r="A563" s="1" t="s">
        <v>5</v>
      </c>
      <c r="B563" s="111"/>
      <c r="C563" s="112"/>
      <c r="D563" s="112"/>
      <c r="E563" s="112"/>
      <c r="F563" s="87"/>
      <c r="G563" s="114"/>
      <c r="H563" s="113"/>
      <c r="I563" s="113"/>
      <c r="J563" s="113"/>
      <c r="K563" s="79"/>
      <c r="L563" s="78"/>
    </row>
    <row r="564" spans="1:12" x14ac:dyDescent="0.2">
      <c r="A564" s="1" t="s">
        <v>7</v>
      </c>
      <c r="B564" s="111"/>
      <c r="C564" s="112"/>
      <c r="D564" s="112"/>
      <c r="E564" s="112"/>
      <c r="F564" s="87" t="s">
        <v>520</v>
      </c>
      <c r="G564" s="114"/>
      <c r="H564" s="113"/>
      <c r="I564" s="113"/>
      <c r="J564" s="113"/>
      <c r="K564" s="79"/>
      <c r="L564" s="78"/>
    </row>
    <row r="565" spans="1:12" x14ac:dyDescent="0.2">
      <c r="A565" s="1" t="s">
        <v>8</v>
      </c>
      <c r="B565" s="111"/>
      <c r="C565" s="112"/>
      <c r="D565" s="112"/>
      <c r="E565" s="112"/>
      <c r="F565" s="87" t="s">
        <v>126</v>
      </c>
      <c r="G565" s="114"/>
      <c r="H565" s="113"/>
      <c r="I565" s="113"/>
      <c r="J565" s="113"/>
      <c r="K565" s="79"/>
      <c r="L565" s="78"/>
    </row>
    <row r="566" spans="1:12" x14ac:dyDescent="0.2">
      <c r="A566" s="1" t="s">
        <v>120</v>
      </c>
      <c r="B566" s="108">
        <v>119</v>
      </c>
      <c r="C566" s="109" t="s">
        <v>315</v>
      </c>
      <c r="D566" s="109"/>
      <c r="E566" s="109" t="s">
        <v>122</v>
      </c>
      <c r="F566" s="87" t="s">
        <v>316</v>
      </c>
      <c r="G566" s="115" t="s">
        <v>317</v>
      </c>
      <c r="H566" s="110">
        <v>1107.2</v>
      </c>
      <c r="I566" s="110"/>
      <c r="J566" s="110" t="str">
        <f>IF(ISNUMBER(I566),ROUND(H566*I566,3),"")</f>
        <v/>
      </c>
      <c r="K566" s="80"/>
      <c r="L566" s="77">
        <f>ROUND(H566*K566,2)</f>
        <v>0</v>
      </c>
    </row>
    <row r="567" spans="1:12" x14ac:dyDescent="0.2">
      <c r="A567" s="1" t="s">
        <v>5</v>
      </c>
      <c r="B567" s="111"/>
      <c r="C567" s="112"/>
      <c r="D567" s="112"/>
      <c r="E567" s="112"/>
      <c r="F567" s="87"/>
      <c r="G567" s="114"/>
      <c r="H567" s="113"/>
      <c r="I567" s="113"/>
      <c r="J567" s="113"/>
      <c r="K567" s="79"/>
      <c r="L567" s="78"/>
    </row>
    <row r="568" spans="1:12" x14ac:dyDescent="0.2">
      <c r="A568" s="1" t="s">
        <v>7</v>
      </c>
      <c r="B568" s="111"/>
      <c r="C568" s="112"/>
      <c r="D568" s="112"/>
      <c r="E568" s="112"/>
      <c r="F568" s="87" t="s">
        <v>521</v>
      </c>
      <c r="G568" s="114"/>
      <c r="H568" s="113"/>
      <c r="I568" s="113"/>
      <c r="J568" s="113"/>
      <c r="K568" s="79"/>
      <c r="L568" s="78"/>
    </row>
    <row r="569" spans="1:12" x14ac:dyDescent="0.2">
      <c r="A569" s="1" t="s">
        <v>8</v>
      </c>
      <c r="B569" s="111"/>
      <c r="C569" s="112"/>
      <c r="D569" s="112"/>
      <c r="E569" s="112"/>
      <c r="F569" s="87" t="s">
        <v>126</v>
      </c>
      <c r="G569" s="114"/>
      <c r="H569" s="113"/>
      <c r="I569" s="113"/>
      <c r="J569" s="113"/>
      <c r="K569" s="79"/>
      <c r="L569" s="78"/>
    </row>
    <row r="570" spans="1:12" x14ac:dyDescent="0.2">
      <c r="A570" s="1" t="s">
        <v>120</v>
      </c>
      <c r="B570" s="108">
        <v>121</v>
      </c>
      <c r="C570" s="109" t="s">
        <v>319</v>
      </c>
      <c r="D570" s="109"/>
      <c r="E570" s="109" t="s">
        <v>122</v>
      </c>
      <c r="F570" s="87" t="s">
        <v>320</v>
      </c>
      <c r="G570" s="115" t="s">
        <v>317</v>
      </c>
      <c r="H570" s="192">
        <v>148.43100000000001</v>
      </c>
      <c r="I570" s="110"/>
      <c r="J570" s="110" t="str">
        <f>IF(ISNUMBER(I570),ROUND(H570*I570,3),"")</f>
        <v/>
      </c>
      <c r="K570" s="80"/>
      <c r="L570" s="77">
        <f>ROUND(H570*K570,2)</f>
        <v>0</v>
      </c>
    </row>
    <row r="571" spans="1:12" x14ac:dyDescent="0.2">
      <c r="A571" s="1" t="s">
        <v>5</v>
      </c>
      <c r="B571" s="111"/>
      <c r="C571" s="112"/>
      <c r="D571" s="112"/>
      <c r="E571" s="112"/>
      <c r="F571" s="87"/>
      <c r="G571" s="114"/>
      <c r="H571" s="113"/>
      <c r="I571" s="113"/>
      <c r="J571" s="113"/>
      <c r="K571" s="79"/>
      <c r="L571" s="78"/>
    </row>
    <row r="572" spans="1:12" x14ac:dyDescent="0.2">
      <c r="A572" s="1" t="s">
        <v>7</v>
      </c>
      <c r="B572" s="111"/>
      <c r="C572" s="112"/>
      <c r="D572" s="112"/>
      <c r="E572" s="112"/>
      <c r="F572" s="191" t="s">
        <v>535</v>
      </c>
      <c r="G572" s="114"/>
      <c r="H572" s="113"/>
      <c r="I572" s="113"/>
      <c r="J572" s="113"/>
      <c r="K572" s="79"/>
      <c r="L572" s="78"/>
    </row>
    <row r="573" spans="1:12" x14ac:dyDescent="0.2">
      <c r="A573" s="1" t="s">
        <v>8</v>
      </c>
      <c r="B573" s="111"/>
      <c r="C573" s="112"/>
      <c r="D573" s="112"/>
      <c r="E573" s="112"/>
      <c r="F573" s="87" t="s">
        <v>126</v>
      </c>
      <c r="G573" s="114"/>
      <c r="H573" s="113"/>
      <c r="I573" s="113"/>
      <c r="J573" s="113"/>
      <c r="K573" s="79"/>
      <c r="L573" s="78"/>
    </row>
    <row r="574" spans="1:12" x14ac:dyDescent="0.2">
      <c r="A574" s="1" t="s">
        <v>120</v>
      </c>
      <c r="B574" s="108">
        <v>123</v>
      </c>
      <c r="C574" s="109" t="s">
        <v>452</v>
      </c>
      <c r="D574" s="109"/>
      <c r="E574" s="109" t="s">
        <v>122</v>
      </c>
      <c r="F574" s="87" t="s">
        <v>453</v>
      </c>
      <c r="G574" s="115" t="s">
        <v>317</v>
      </c>
      <c r="H574" s="110">
        <v>1107.2</v>
      </c>
      <c r="I574" s="110"/>
      <c r="J574" s="110" t="str">
        <f>IF(ISNUMBER(I574),ROUND(H574*I574,3),"")</f>
        <v/>
      </c>
      <c r="K574" s="80"/>
      <c r="L574" s="77">
        <f>ROUND(H574*K574,2)</f>
        <v>0</v>
      </c>
    </row>
    <row r="575" spans="1:12" x14ac:dyDescent="0.2">
      <c r="A575" s="1" t="s">
        <v>5</v>
      </c>
      <c r="B575" s="111"/>
      <c r="C575" s="112"/>
      <c r="D575" s="112"/>
      <c r="E575" s="112"/>
      <c r="F575" s="87"/>
      <c r="G575" s="114"/>
      <c r="H575" s="113"/>
      <c r="I575" s="113"/>
      <c r="J575" s="113"/>
      <c r="K575" s="79"/>
      <c r="L575" s="78"/>
    </row>
    <row r="576" spans="1:12" x14ac:dyDescent="0.2">
      <c r="A576" s="1" t="s">
        <v>7</v>
      </c>
      <c r="B576" s="111"/>
      <c r="C576" s="112"/>
      <c r="D576" s="112"/>
      <c r="E576" s="112"/>
      <c r="F576" s="87" t="s">
        <v>521</v>
      </c>
      <c r="G576" s="114"/>
      <c r="H576" s="113"/>
      <c r="I576" s="113"/>
      <c r="J576" s="113"/>
      <c r="K576" s="79"/>
      <c r="L576" s="78"/>
    </row>
    <row r="577" spans="1:12" x14ac:dyDescent="0.2">
      <c r="A577" s="1" t="s">
        <v>8</v>
      </c>
      <c r="B577" s="111"/>
      <c r="C577" s="112"/>
      <c r="D577" s="112"/>
      <c r="E577" s="112"/>
      <c r="F577" s="87" t="s">
        <v>126</v>
      </c>
      <c r="G577" s="114"/>
      <c r="H577" s="113"/>
      <c r="I577" s="113"/>
      <c r="J577" s="113"/>
      <c r="K577" s="79"/>
      <c r="L577" s="78"/>
    </row>
    <row r="578" spans="1:12" x14ac:dyDescent="0.2">
      <c r="A578" s="1" t="s">
        <v>120</v>
      </c>
      <c r="B578" s="108">
        <v>124</v>
      </c>
      <c r="C578" s="109" t="s">
        <v>462</v>
      </c>
      <c r="D578" s="109"/>
      <c r="E578" s="109" t="s">
        <v>122</v>
      </c>
      <c r="F578" s="87" t="s">
        <v>463</v>
      </c>
      <c r="G578" s="115" t="s">
        <v>457</v>
      </c>
      <c r="H578" s="110">
        <v>2103.6799999999998</v>
      </c>
      <c r="I578" s="110"/>
      <c r="J578" s="110" t="str">
        <f>IF(ISNUMBER(I578),ROUND(H578*I578,3),"")</f>
        <v/>
      </c>
      <c r="K578" s="80"/>
      <c r="L578" s="77">
        <f>ROUND(H578*K578,2)</f>
        <v>0</v>
      </c>
    </row>
    <row r="579" spans="1:12" x14ac:dyDescent="0.2">
      <c r="A579" s="1" t="s">
        <v>5</v>
      </c>
      <c r="B579" s="111"/>
      <c r="C579" s="112"/>
      <c r="D579" s="112"/>
      <c r="E579" s="112"/>
      <c r="F579" s="87"/>
      <c r="G579" s="114"/>
      <c r="H579" s="113"/>
      <c r="I579" s="113"/>
      <c r="J579" s="113"/>
      <c r="K579" s="79"/>
      <c r="L579" s="78"/>
    </row>
    <row r="580" spans="1:12" ht="22.5" x14ac:dyDescent="0.2">
      <c r="A580" s="1" t="s">
        <v>7</v>
      </c>
      <c r="B580" s="111"/>
      <c r="C580" s="112"/>
      <c r="D580" s="112"/>
      <c r="E580" s="112"/>
      <c r="F580" s="87" t="s">
        <v>522</v>
      </c>
      <c r="G580" s="114"/>
      <c r="H580" s="113"/>
      <c r="I580" s="113"/>
      <c r="J580" s="113"/>
      <c r="K580" s="79"/>
      <c r="L580" s="78"/>
    </row>
    <row r="581" spans="1:12" x14ac:dyDescent="0.2">
      <c r="A581" s="1" t="s">
        <v>8</v>
      </c>
      <c r="B581" s="111"/>
      <c r="C581" s="112"/>
      <c r="D581" s="112"/>
      <c r="E581" s="112"/>
      <c r="F581" s="87" t="s">
        <v>126</v>
      </c>
      <c r="G581" s="114"/>
      <c r="H581" s="113"/>
      <c r="I581" s="113"/>
      <c r="J581" s="113"/>
      <c r="K581" s="79"/>
      <c r="L581" s="78"/>
    </row>
    <row r="582" spans="1:12" ht="22.5" x14ac:dyDescent="0.2">
      <c r="A582" s="1" t="s">
        <v>120</v>
      </c>
      <c r="B582" s="108">
        <v>126</v>
      </c>
      <c r="C582" s="109" t="s">
        <v>523</v>
      </c>
      <c r="D582" s="109"/>
      <c r="E582" s="109" t="s">
        <v>122</v>
      </c>
      <c r="F582" s="87" t="s">
        <v>524</v>
      </c>
      <c r="G582" s="115" t="s">
        <v>435</v>
      </c>
      <c r="H582" s="110">
        <v>16506.32</v>
      </c>
      <c r="I582" s="110"/>
      <c r="J582" s="110" t="str">
        <f>IF(ISNUMBER(I582),ROUND(H582*I582,3),"")</f>
        <v/>
      </c>
      <c r="K582" s="80"/>
      <c r="L582" s="77">
        <f>ROUND(H582*K582,2)</f>
        <v>0</v>
      </c>
    </row>
    <row r="583" spans="1:12" x14ac:dyDescent="0.2">
      <c r="A583" s="1" t="s">
        <v>5</v>
      </c>
      <c r="B583" s="111"/>
      <c r="C583" s="112"/>
      <c r="D583" s="112"/>
      <c r="E583" s="112"/>
      <c r="F583" s="87"/>
      <c r="G583" s="114"/>
      <c r="H583" s="113"/>
      <c r="I583" s="113"/>
      <c r="J583" s="113"/>
      <c r="K583" s="79"/>
      <c r="L583" s="78"/>
    </row>
    <row r="584" spans="1:12" x14ac:dyDescent="0.2">
      <c r="A584" s="1" t="s">
        <v>7</v>
      </c>
      <c r="B584" s="111"/>
      <c r="C584" s="112"/>
      <c r="D584" s="112"/>
      <c r="E584" s="112"/>
      <c r="F584" s="87" t="s">
        <v>525</v>
      </c>
      <c r="G584" s="114"/>
      <c r="H584" s="113"/>
      <c r="I584" s="113"/>
      <c r="J584" s="113"/>
      <c r="K584" s="79"/>
      <c r="L584" s="78"/>
    </row>
    <row r="585" spans="1:12" x14ac:dyDescent="0.2">
      <c r="A585" s="1" t="s">
        <v>8</v>
      </c>
      <c r="B585" s="193"/>
      <c r="C585" s="194"/>
      <c r="D585" s="194"/>
      <c r="E585" s="194"/>
      <c r="F585" s="109" t="s">
        <v>126</v>
      </c>
      <c r="G585" s="195"/>
      <c r="H585" s="196"/>
      <c r="I585" s="196"/>
      <c r="J585" s="196"/>
      <c r="K585" s="197"/>
      <c r="L585" s="198"/>
    </row>
    <row r="586" spans="1:12" x14ac:dyDescent="0.2">
      <c r="A586" s="199" t="s">
        <v>120</v>
      </c>
      <c r="B586" s="200">
        <v>401</v>
      </c>
      <c r="C586" s="201" t="s">
        <v>537</v>
      </c>
      <c r="D586" s="201"/>
      <c r="E586" s="201" t="s">
        <v>122</v>
      </c>
      <c r="F586" s="191" t="s">
        <v>536</v>
      </c>
      <c r="G586" s="202" t="s">
        <v>317</v>
      </c>
      <c r="H586" s="192">
        <v>26.25</v>
      </c>
      <c r="I586" s="192"/>
      <c r="J586" s="192" t="str">
        <f>IF(ISNUMBER(I586),ROUND(H586*I586,3),"")</f>
        <v/>
      </c>
      <c r="K586" s="203"/>
      <c r="L586" s="204">
        <f>ROUND(H586*K586,2)</f>
        <v>0</v>
      </c>
    </row>
    <row r="587" spans="1:12" x14ac:dyDescent="0.2">
      <c r="A587" s="199" t="s">
        <v>5</v>
      </c>
      <c r="B587" s="205"/>
      <c r="C587" s="206"/>
      <c r="D587" s="206"/>
      <c r="E587" s="206"/>
      <c r="F587" s="191"/>
      <c r="G587" s="207"/>
      <c r="H587" s="208"/>
      <c r="I587" s="208"/>
      <c r="J587" s="208"/>
      <c r="K587" s="209"/>
      <c r="L587" s="210"/>
    </row>
    <row r="588" spans="1:12" x14ac:dyDescent="0.2">
      <c r="A588" s="199" t="s">
        <v>7</v>
      </c>
      <c r="B588" s="205"/>
      <c r="C588" s="206"/>
      <c r="D588" s="206"/>
      <c r="E588" s="206"/>
      <c r="F588" s="191" t="s">
        <v>538</v>
      </c>
      <c r="G588" s="207"/>
      <c r="H588" s="208"/>
      <c r="I588" s="208"/>
      <c r="J588" s="208"/>
      <c r="K588" s="209"/>
      <c r="L588" s="210"/>
    </row>
    <row r="589" spans="1:12" x14ac:dyDescent="0.2">
      <c r="A589" s="199" t="s">
        <v>8</v>
      </c>
      <c r="B589" s="211"/>
      <c r="C589" s="212"/>
      <c r="D589" s="212"/>
      <c r="E589" s="212"/>
      <c r="F589" s="201" t="s">
        <v>126</v>
      </c>
      <c r="G589" s="213"/>
      <c r="H589" s="214"/>
      <c r="I589" s="214"/>
      <c r="J589" s="214"/>
      <c r="K589" s="215"/>
      <c r="L589" s="216"/>
    </row>
    <row r="590" spans="1:12" x14ac:dyDescent="0.2">
      <c r="A590" s="199" t="s">
        <v>120</v>
      </c>
      <c r="B590" s="200">
        <v>402</v>
      </c>
      <c r="C590" s="201" t="s">
        <v>541</v>
      </c>
      <c r="D590" s="201"/>
      <c r="E590" s="201" t="s">
        <v>122</v>
      </c>
      <c r="F590" s="191" t="s">
        <v>542</v>
      </c>
      <c r="G590" s="202" t="s">
        <v>182</v>
      </c>
      <c r="H590" s="192">
        <v>25</v>
      </c>
      <c r="I590" s="192"/>
      <c r="J590" s="192" t="str">
        <f>IF(ISNUMBER(I590),ROUND(H590*I590,3),"")</f>
        <v/>
      </c>
      <c r="K590" s="203"/>
      <c r="L590" s="204">
        <f>ROUND(H590*K590,2)</f>
        <v>0</v>
      </c>
    </row>
    <row r="591" spans="1:12" x14ac:dyDescent="0.2">
      <c r="A591" s="199" t="s">
        <v>5</v>
      </c>
      <c r="B591" s="205"/>
      <c r="C591" s="206"/>
      <c r="D591" s="206"/>
      <c r="E591" s="206"/>
      <c r="F591" s="191"/>
      <c r="G591" s="207"/>
      <c r="H591" s="208"/>
      <c r="I591" s="208"/>
      <c r="J591" s="208"/>
      <c r="K591" s="209"/>
      <c r="L591" s="210"/>
    </row>
    <row r="592" spans="1:12" x14ac:dyDescent="0.2">
      <c r="A592" s="199" t="s">
        <v>7</v>
      </c>
      <c r="B592" s="205"/>
      <c r="C592" s="206"/>
      <c r="D592" s="206"/>
      <c r="E592" s="206"/>
      <c r="F592" s="191" t="s">
        <v>543</v>
      </c>
      <c r="G592" s="207"/>
      <c r="H592" s="208"/>
      <c r="I592" s="208"/>
      <c r="J592" s="208"/>
      <c r="K592" s="209"/>
      <c r="L592" s="210"/>
    </row>
    <row r="593" spans="1:12" x14ac:dyDescent="0.2">
      <c r="A593" s="199" t="s">
        <v>8</v>
      </c>
      <c r="B593" s="211"/>
      <c r="C593" s="212"/>
      <c r="D593" s="212"/>
      <c r="E593" s="212"/>
      <c r="F593" s="201" t="s">
        <v>126</v>
      </c>
      <c r="G593" s="213"/>
      <c r="H593" s="214"/>
      <c r="I593" s="214"/>
      <c r="J593" s="214"/>
      <c r="K593" s="215"/>
      <c r="L593" s="216"/>
    </row>
    <row r="594" spans="1:12" x14ac:dyDescent="0.2">
      <c r="A594" s="1"/>
      <c r="B594" s="130"/>
      <c r="C594" s="131"/>
      <c r="D594" s="131"/>
      <c r="E594" s="131"/>
      <c r="F594" s="131"/>
      <c r="G594" s="132"/>
      <c r="H594" s="133"/>
      <c r="I594" s="133"/>
      <c r="J594" s="133"/>
      <c r="K594" s="89"/>
      <c r="L594" s="90"/>
    </row>
    <row r="595" spans="1:12" ht="22.5" x14ac:dyDescent="0.2">
      <c r="A595" s="1" t="s">
        <v>102</v>
      </c>
      <c r="B595" s="120"/>
      <c r="C595" s="121" t="s">
        <v>533</v>
      </c>
      <c r="D595" s="121"/>
      <c r="E595" s="121"/>
      <c r="F595" s="121" t="s">
        <v>481</v>
      </c>
      <c r="G595" s="122"/>
      <c r="H595" s="123"/>
      <c r="I595" s="123"/>
      <c r="J595" s="123">
        <f>SUBTOTAL(9,J478:J594)</f>
        <v>0</v>
      </c>
      <c r="K595" s="85"/>
      <c r="L595" s="86">
        <f>SUBTOTAL(9,L478:L594)</f>
        <v>0</v>
      </c>
    </row>
    <row r="596" spans="1:12" x14ac:dyDescent="0.2">
      <c r="A596" s="1"/>
      <c r="B596" s="134"/>
      <c r="C596" s="135"/>
      <c r="D596" s="135"/>
      <c r="E596" s="135"/>
      <c r="F596" s="135"/>
      <c r="G596" s="136"/>
      <c r="H596" s="137"/>
      <c r="I596" s="138"/>
      <c r="J596" s="137"/>
      <c r="K596" s="88"/>
      <c r="L596" s="88"/>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C1110" s="144"/>
      <c r="D1110" s="148"/>
      <c r="E1110" s="144"/>
      <c r="F1110" s="144"/>
      <c r="G1110" s="145"/>
      <c r="H1110" s="146"/>
      <c r="I1110" s="147"/>
      <c r="J1110" s="146"/>
      <c r="K1110" s="73"/>
      <c r="L1110" s="74"/>
    </row>
    <row r="1111" spans="3:12" x14ac:dyDescent="0.2">
      <c r="K1111" s="62"/>
    </row>
  </sheetData>
  <sheetProtection password="CC71" sheet="1" objects="1" scenarios="1"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6" manualBreakCount="16">
    <brk id="40" min="1" max="11" man="1"/>
    <brk id="61" min="1" max="11" man="1"/>
    <brk id="76" min="1" max="11" man="1"/>
    <brk id="81" min="1" max="11" man="1"/>
    <brk id="85" min="1" max="11" man="1"/>
    <brk id="113" min="1" max="11" man="1"/>
    <brk id="121" min="1" max="11" man="1"/>
    <brk id="129" min="1" max="11" man="1"/>
    <brk id="133" min="1" max="11" man="1"/>
    <brk id="165" min="1" max="11" man="1"/>
    <brk id="277" min="1" max="11" man="1"/>
    <brk id="333" min="1" max="11" man="1"/>
    <brk id="384" min="1" max="11" man="1"/>
    <brk id="425" min="1" max="11" man="1"/>
    <brk id="476" min="1" max="11" man="1"/>
    <brk id="5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2018-11-20T15:29:02Z</cp:lastPrinted>
  <dcterms:created xsi:type="dcterms:W3CDTF">2015-03-16T09:47:49Z</dcterms:created>
  <dcterms:modified xsi:type="dcterms:W3CDTF">2019-01-10T11:40:45Z</dcterms:modified>
</cp:coreProperties>
</file>